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 activeTab="2"/>
  </bookViews>
  <sheets>
    <sheet name="List1" sheetId="8" r:id="rId1"/>
    <sheet name="Rekapitulace " sheetId="9" r:id="rId2"/>
    <sheet name="Technologie" sheetId="6" r:id="rId3"/>
  </sheets>
  <definedNames>
    <definedName name="_xlnm.Print_Area" localSheetId="1">'Rekapitulace '!$A$1:$F$36</definedName>
    <definedName name="_xlnm.Print_Area" localSheetId="2">Technologie!$A$1:$G$94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<sst xmlns="http://schemas.openxmlformats.org/spreadsheetml/2006/main" count="169" uniqueCount="103">
  <si>
    <t xml:space="preserve"> REKAPITULACE  </t>
  </si>
  <si>
    <t xml:space="preserve">Stavba: </t>
  </si>
  <si>
    <t xml:space="preserve">REVITALIZACE KAŠNY NÁM. J.M.MARKŮ, LANŠKROUN
</t>
  </si>
  <si>
    <t xml:space="preserve">Vypracoval: </t>
  </si>
  <si>
    <t>Oddíl:</t>
  </si>
  <si>
    <t xml:space="preserve">Technologie kašny  </t>
  </si>
  <si>
    <t xml:space="preserve">Datum: </t>
  </si>
  <si>
    <t>Oddíl, název, typ</t>
  </si>
  <si>
    <t>MJ</t>
  </si>
  <si>
    <t>Počet</t>
  </si>
  <si>
    <t xml:space="preserve">Cena celkem </t>
  </si>
  <si>
    <t xml:space="preserve">TECHNOLOGIE </t>
  </si>
  <si>
    <t>Technologické zařízení</t>
  </si>
  <si>
    <t>kpl</t>
  </si>
  <si>
    <t>Nerezové prvky</t>
  </si>
  <si>
    <t>Instalační materiál</t>
  </si>
  <si>
    <t>Elektroinstalace</t>
  </si>
  <si>
    <t>Montáž, doprava atd.</t>
  </si>
  <si>
    <t>Cena celkem technologie</t>
  </si>
  <si>
    <t>CENA CELKEM BEZ DPH</t>
  </si>
  <si>
    <t>DPH 21%</t>
  </si>
  <si>
    <t>CENA CELKEM S DPH</t>
  </si>
  <si>
    <t>ROZPOČET</t>
  </si>
  <si>
    <t>Vypracoval: Miroslav Pilk</t>
  </si>
  <si>
    <t>Datum:</t>
  </si>
  <si>
    <t>Pol.</t>
  </si>
  <si>
    <t>Kat. ozn.</t>
  </si>
  <si>
    <t>Cena jed.</t>
  </si>
  <si>
    <t>I.   Technologické zařízení</t>
  </si>
  <si>
    <t>Vícevtokový mokroběžný vodoměr  G 1"</t>
  </si>
  <si>
    <t>ks</t>
  </si>
  <si>
    <t>Jemný potrubní filtr se zpětným proplachem  DN 25, plast</t>
  </si>
  <si>
    <t xml:space="preserve">Servopohon Belimo NRFA-S2 s havarijní funkcí  + kul. kohout R2025-S2 </t>
  </si>
  <si>
    <t>Změkčovací filtr G 1 ", 100 m³/°dH, plně automatické objemové řízení vč. solanky , 5 W, 230 V</t>
  </si>
  <si>
    <t>Senzory snímání hladiny</t>
  </si>
  <si>
    <t>Čerpadlo středového výtrysku - monoblokové odstředivé čerpadlo s jedním oběhovým kolem. Materiálové provedení - tělo čerpadla z litiny, oběhové kolo z litiny, hřídel z nerezové oceli a mechanická ucpávka keramická s příměsi uhlíku. Třífázový motor z třídou izolace F a krytím IP 54., 400 V, 0,37 kW</t>
  </si>
  <si>
    <t xml:space="preserve">Plastový předfiltr 8-ti litrový  s uzavírací , vypouštěcí zátkou a plastovým záchytným košem. Velikost oka v koši 2,5 mm. </t>
  </si>
  <si>
    <t>Čerpadlo filtrace - monoblokové odstředivé čerpadlo s integrovaným předfiltrem pro zachycení hrubších nečistot. Materiálové provedení - tělo a oběhové kolo čerpadla  z termoplastu, hřídel z nerez oceli, koš filtru z polypropylenu, mechanická ucpávka keramická. Jednofázový motor z třídou izolace F a krytím IP 54.  230 V, 0,25 kW</t>
  </si>
  <si>
    <t>Plastový filtr D 500 v horní a spodní částí polyfúzně svařen. Osazen horním  6  cestným ventilem,  manometrem, ručním odvzdušňovacím ventilkem a výpustí vody a písku. Max pracovní tlak 2,5 kg/cm². Filtrační náplň  křemičitý písek zrnitostí 1- 4 mm a 0,6-1,2 mm.</t>
  </si>
  <si>
    <t>UV lampa nízkotlaká 110 W, 230 V, plast</t>
  </si>
  <si>
    <t>Chlorátor do potrubí, plast</t>
  </si>
  <si>
    <t>Kalové ponorné čerpadlo s kolem volně průtočným do 25 mm, 230 V, 0,37 kW, nerez</t>
  </si>
  <si>
    <t>Chrlič "IKAROS" G 3/4", mosaz vč. rozety</t>
  </si>
  <si>
    <r>
      <rPr>
        <sz val="10"/>
        <rFont val="Calibri"/>
        <charset val="238"/>
        <scheme val="minor"/>
      </rPr>
      <t xml:space="preserve">Světlo LED nerez na noze </t>
    </r>
    <r>
      <rPr>
        <sz val="10"/>
        <rFont val="Symbol"/>
        <charset val="2"/>
      </rPr>
      <t>Æ</t>
    </r>
    <r>
      <rPr>
        <sz val="11.5"/>
        <rFont val="Calibri"/>
        <charset val="238"/>
      </rPr>
      <t xml:space="preserve"> </t>
    </r>
    <r>
      <rPr>
        <sz val="10"/>
        <rFont val="Calibri"/>
        <charset val="238"/>
      </rPr>
      <t>150 mm</t>
    </r>
    <r>
      <rPr>
        <sz val="10"/>
        <rFont val="Calibri"/>
        <charset val="238"/>
        <scheme val="minor"/>
      </rPr>
      <t>, bílé, 9x3W, 30degree, 24V DC</t>
    </r>
  </si>
  <si>
    <t>Mezisoučet technologie kašny</t>
  </si>
  <si>
    <t>II.   Nerezové prvky</t>
  </si>
  <si>
    <t>Kombiarmatura dopouštění</t>
  </si>
  <si>
    <t>Sací kalník vč. pororoštu</t>
  </si>
  <si>
    <t>Prostup světla vč. nástavce</t>
  </si>
  <si>
    <t>Prostup filtrace vč. trysky</t>
  </si>
  <si>
    <t>Rozvod chrličů vč. prostupu DN 40</t>
  </si>
  <si>
    <t>Příruby pro utěsnění olova</t>
  </si>
  <si>
    <t>Prostupy ve strojovně</t>
  </si>
  <si>
    <t>Mezisoučet nerezových prvků</t>
  </si>
  <si>
    <t>III. Instalační materiál</t>
  </si>
  <si>
    <t>Potrubí PVC  PN 10, DA 16 vč. fitinek, atd.</t>
  </si>
  <si>
    <t>m</t>
  </si>
  <si>
    <t>Potrubí PVC  PN 10, DA 32 vč. fitinek, atd.</t>
  </si>
  <si>
    <t>Potrubí PVC  PN 10, DA 50 vč. fitinek, atd.</t>
  </si>
  <si>
    <t>Potrubí PVC  PN 10, DA 63 vč. fitinek, atd.</t>
  </si>
  <si>
    <t>Potrubí PVC  PN 10, DA 110 vč. fitinek, atd.</t>
  </si>
  <si>
    <t>Potrubí PVC  KG SN 4, DA 110 vč. fitinek</t>
  </si>
  <si>
    <t>Automatická zpětná armatura proti vzduté vodě HL 710 DN110 s vyjímatelnou klapkou z nerezové oceli a revizním krytem k čištění</t>
  </si>
  <si>
    <t>Protizápachový sifon DN 100 KG s čistícími otvory a ovzdušněním</t>
  </si>
  <si>
    <t>Ventil kulový lepicí  D 015 vypouštěcí</t>
  </si>
  <si>
    <t>Ventil kulový lepicí  D 032</t>
  </si>
  <si>
    <t>Ventil kulový lepicí  D 050</t>
  </si>
  <si>
    <t>Ventil kulový lepicí  D 063</t>
  </si>
  <si>
    <t>Šoupě MS         6/4"</t>
  </si>
  <si>
    <t>Klapka zpětná pružinová D 032</t>
  </si>
  <si>
    <t>Klapka zpětná pružinová D 050</t>
  </si>
  <si>
    <t>Klapka ruční  přír. DN 100 FL3 PN 16 vč. přír. spoje</t>
  </si>
  <si>
    <t>Klapka zpětná litinová s pogumovanou kouli D 050</t>
  </si>
  <si>
    <t xml:space="preserve">Kotvící a spojovací materiál </t>
  </si>
  <si>
    <t>Lepidlo PVC na bázi tetrahydrofuranu  1 kg</t>
  </si>
  <si>
    <t>kg</t>
  </si>
  <si>
    <t>Čisticí prostředek pro lepené spoje z PVC  1.0 l</t>
  </si>
  <si>
    <t>l</t>
  </si>
  <si>
    <t>Ohebná dvouplášťová korugovaná chránička D40</t>
  </si>
  <si>
    <t>Návlek. izolační trubka z pěnového polyethylenu tl. 15 mm</t>
  </si>
  <si>
    <t>Plastový kalník 350x350x400 mm</t>
  </si>
  <si>
    <t>Kompozitní pororošt kalníku šachty</t>
  </si>
  <si>
    <t>Mezisoučet instalační materiál</t>
  </si>
  <si>
    <t>IV.   Elektroinstalace</t>
  </si>
  <si>
    <t>C21M - Elektromontáže (MONTÁŽ)</t>
  </si>
  <si>
    <t>Výchozí revize elektro (MONTÁŽ)</t>
  </si>
  <si>
    <t>Ostatní materiál (MAT.NOSNÝ)</t>
  </si>
  <si>
    <t>Nástěnný polyester.rozvaděč kompletně vystrojený, spínání, jištění čerpadel, mot.zás hlídání hladin, kompletní spínací systém</t>
  </si>
  <si>
    <t>Kompletační programové zpracování softwaru, řízení čerpadel</t>
  </si>
  <si>
    <t>Přeprava materiálu a pracovníků na místo montáže</t>
  </si>
  <si>
    <t>Mezisoučet elektroinstalace</t>
  </si>
  <si>
    <t>V.   Montáž, doprava</t>
  </si>
  <si>
    <t>Tlakové zkoušky potrubí</t>
  </si>
  <si>
    <t xml:space="preserve">Montáž </t>
  </si>
  <si>
    <t>hod</t>
  </si>
  <si>
    <t>Zkušební provoz</t>
  </si>
  <si>
    <t>Mimostaveništní doprava</t>
  </si>
  <si>
    <t>Návod pro obsluhu a údržbu</t>
  </si>
  <si>
    <t>Uvedení do provozu zašk. obsluhy</t>
  </si>
  <si>
    <t>Dokumentace konečného provedení stavby</t>
  </si>
  <si>
    <t>Vedlejší náklady</t>
  </si>
  <si>
    <t>Mezisoučet montáž, doprava</t>
  </si>
  <si>
    <t>Cena celkem bez DPH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</si>
</sst>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"/>
    <numFmt numFmtId="179" formatCode="#,##0\ &quot;Kč&quot;;[Red]#,##0\ &quot;Kč&quot;"/>
  </numFmts>
  <fonts count="49">
    <font>
      <sz val="10"/>
      <name val="Arial CE"/>
      <charset val="238"/>
    </font>
    <font>
      <sz val="12"/>
      <name val="Times New Roman CE"/>
      <charset val="238"/>
    </font>
    <font>
      <b/>
      <sz val="15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1"/>
      <name val="Arial"/>
      <charset val="238"/>
    </font>
    <font>
      <b/>
      <sz val="10"/>
      <name val="Arial"/>
      <charset val="238"/>
    </font>
    <font>
      <sz val="10"/>
      <name val="Arial"/>
      <charset val="238"/>
    </font>
    <font>
      <b/>
      <u/>
      <sz val="10"/>
      <name val="Calibri"/>
      <charset val="238"/>
      <scheme val="minor"/>
    </font>
    <font>
      <b/>
      <sz val="10"/>
      <name val="Calibri"/>
      <charset val="238"/>
      <scheme val="minor"/>
    </font>
    <font>
      <sz val="10"/>
      <name val="Calibri"/>
      <charset val="238"/>
      <scheme val="minor"/>
    </font>
    <font>
      <b/>
      <u/>
      <sz val="10"/>
      <name val="Arial"/>
      <charset val="238"/>
    </font>
    <font>
      <sz val="11"/>
      <color rgb="FF000000"/>
      <name val="Arial Narrow"/>
      <charset val="238"/>
    </font>
    <font>
      <sz val="8"/>
      <name val="Arial CE"/>
      <charset val="238"/>
    </font>
    <font>
      <sz val="12"/>
      <name val="Calibri"/>
      <charset val="238"/>
      <scheme val="minor"/>
    </font>
    <font>
      <b/>
      <u/>
      <sz val="10"/>
      <name val="Calibri"/>
      <charset val="238"/>
    </font>
    <font>
      <sz val="10"/>
      <name val="Calibri"/>
      <charset val="238"/>
    </font>
    <font>
      <b/>
      <sz val="10"/>
      <name val="Calibri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b/>
      <sz val="15"/>
      <name val="Calibri"/>
      <charset val="238"/>
      <scheme val="minor"/>
    </font>
    <font>
      <b/>
      <u/>
      <sz val="13"/>
      <name val="Calibri"/>
      <charset val="238"/>
      <scheme val="minor"/>
    </font>
    <font>
      <b/>
      <sz val="12"/>
      <name val="Calibri"/>
      <charset val="238"/>
      <scheme val="minor"/>
    </font>
    <font>
      <b/>
      <u/>
      <sz val="12"/>
      <name val="Calibri"/>
      <charset val="238"/>
      <scheme val="minor"/>
    </font>
    <font>
      <u/>
      <sz val="10"/>
      <name val="Arial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38"/>
      <scheme val="minor"/>
    </font>
    <font>
      <sz val="10"/>
      <name val="Symbol"/>
      <charset val="2"/>
    </font>
    <font>
      <sz val="11.5"/>
      <name val="Calibri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4" fillId="0" borderId="0"/>
    <xf numFmtId="0" fontId="46" fillId="0" borderId="0"/>
  </cellStyleXfs>
  <cellXfs count="116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0" xfId="0" applyFill="1"/>
    <xf numFmtId="0" fontId="0" fillId="2" borderId="5" xfId="0" applyFill="1" applyBorder="1"/>
    <xf numFmtId="0" fontId="0" fillId="2" borderId="4" xfId="0" applyFont="1" applyFill="1" applyBorder="1"/>
    <xf numFmtId="0" fontId="0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5" xfId="0" applyFont="1" applyFill="1" applyBorder="1"/>
    <xf numFmtId="0" fontId="5" fillId="2" borderId="4" xfId="0" applyFont="1" applyFill="1" applyBorder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7" fillId="2" borderId="5" xfId="0" applyFont="1" applyFill="1" applyBorder="1"/>
    <xf numFmtId="0" fontId="7" fillId="2" borderId="4" xfId="0" applyFont="1" applyFill="1" applyBorder="1"/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178" fontId="10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10" fillId="0" borderId="11" xfId="0" applyFont="1" applyBorder="1" applyAlignment="1">
      <alignment horizontal="justify" vertical="center"/>
    </xf>
    <xf numFmtId="178" fontId="10" fillId="0" borderId="11" xfId="0" applyNumberFormat="1" applyFont="1" applyBorder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center"/>
    </xf>
    <xf numFmtId="179" fontId="9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178" fontId="7" fillId="0" borderId="0" xfId="0" applyNumberFormat="1" applyFont="1"/>
    <xf numFmtId="0" fontId="10" fillId="0" borderId="0" xfId="0" applyFont="1"/>
    <xf numFmtId="178" fontId="10" fillId="0" borderId="0" xfId="0" applyNumberFormat="1" applyFont="1"/>
    <xf numFmtId="178" fontId="10" fillId="0" borderId="0" xfId="0" applyNumberFormat="1" applyFont="1" applyAlignment="1">
      <alignment horizontal="right"/>
    </xf>
    <xf numFmtId="0" fontId="10" fillId="0" borderId="11" xfId="0" applyFont="1" applyBorder="1" applyAlignment="1">
      <alignment horizontal="center"/>
    </xf>
    <xf numFmtId="0" fontId="10" fillId="0" borderId="11" xfId="0" applyFont="1" applyBorder="1"/>
    <xf numFmtId="178" fontId="10" fillId="0" borderId="11" xfId="0" applyNumberFormat="1" applyFont="1" applyBorder="1" applyAlignment="1">
      <alignment horizontal="right"/>
    </xf>
    <xf numFmtId="178" fontId="10" fillId="0" borderId="11" xfId="0" applyNumberFormat="1" applyFont="1" applyBorder="1"/>
    <xf numFmtId="0" fontId="6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left"/>
    </xf>
    <xf numFmtId="179" fontId="6" fillId="0" borderId="0" xfId="0" applyNumberFormat="1" applyFont="1" applyAlignment="1">
      <alignment horizontal="right"/>
    </xf>
    <xf numFmtId="0" fontId="10" fillId="0" borderId="11" xfId="0" applyFont="1" applyBorder="1" applyAlignment="1">
      <alignment horizontal="left" wrapText="1"/>
    </xf>
    <xf numFmtId="0" fontId="14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178" fontId="16" fillId="0" borderId="0" xfId="0" applyNumberFormat="1" applyFont="1"/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178" fontId="7" fillId="0" borderId="0" xfId="0" applyNumberFormat="1" applyFont="1" applyAlignment="1">
      <alignment vertical="center"/>
    </xf>
    <xf numFmtId="178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center"/>
    </xf>
    <xf numFmtId="0" fontId="7" fillId="0" borderId="11" xfId="0" applyFont="1" applyBorder="1"/>
    <xf numFmtId="0" fontId="16" fillId="0" borderId="11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178" fontId="16" fillId="0" borderId="11" xfId="0" applyNumberFormat="1" applyFont="1" applyBorder="1"/>
    <xf numFmtId="0" fontId="17" fillId="0" borderId="0" xfId="0" applyFont="1"/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" fillId="0" borderId="0" xfId="0" applyFont="1" applyAlignment="1">
      <alignment horizontal="justify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1" fillId="2" borderId="4" xfId="0" applyFont="1" applyFill="1" applyBorder="1"/>
    <xf numFmtId="0" fontId="10" fillId="2" borderId="0" xfId="0" applyFont="1" applyFill="1"/>
    <xf numFmtId="0" fontId="10" fillId="2" borderId="5" xfId="0" applyFont="1" applyFill="1" applyBorder="1"/>
    <xf numFmtId="0" fontId="10" fillId="2" borderId="4" xfId="0" applyFont="1" applyFill="1" applyBorder="1"/>
    <xf numFmtId="0" fontId="9" fillId="2" borderId="0" xfId="0" applyFont="1" applyFill="1"/>
    <xf numFmtId="0" fontId="9" fillId="2" borderId="8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right"/>
    </xf>
    <xf numFmtId="0" fontId="22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78" fontId="14" fillId="0" borderId="0" xfId="0" applyNumberFormat="1" applyFont="1"/>
    <xf numFmtId="0" fontId="10" fillId="0" borderId="12" xfId="0" applyFont="1" applyBorder="1" applyAlignment="1">
      <alignment horizontal="center"/>
    </xf>
    <xf numFmtId="0" fontId="10" fillId="0" borderId="12" xfId="0" applyFont="1" applyBorder="1"/>
    <xf numFmtId="0" fontId="14" fillId="0" borderId="12" xfId="0" applyFont="1" applyBorder="1"/>
    <xf numFmtId="178" fontId="10" fillId="0" borderId="12" xfId="0" applyNumberFormat="1" applyFont="1" applyBorder="1"/>
    <xf numFmtId="178" fontId="14" fillId="2" borderId="0" xfId="0" applyNumberFormat="1" applyFont="1" applyFill="1"/>
    <xf numFmtId="0" fontId="10" fillId="0" borderId="0" xfId="0" applyFont="1" applyAlignment="1">
      <alignment horizontal="right"/>
    </xf>
    <xf numFmtId="0" fontId="23" fillId="0" borderId="0" xfId="0" applyFont="1"/>
    <xf numFmtId="179" fontId="23" fillId="0" borderId="13" xfId="0" applyNumberFormat="1" applyFont="1" applyBorder="1" applyAlignment="1">
      <alignment horizontal="right"/>
    </xf>
    <xf numFmtId="179" fontId="14" fillId="0" borderId="0" xfId="0" applyNumberFormat="1" applyFont="1"/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179" fontId="23" fillId="2" borderId="13" xfId="0" applyNumberFormat="1" applyFont="1" applyFill="1" applyBorder="1"/>
    <xf numFmtId="0" fontId="7" fillId="0" borderId="0" xfId="0" applyFont="1" applyAlignment="1">
      <alignment horizontal="left"/>
    </xf>
    <xf numFmtId="0" fontId="25" fillId="0" borderId="0" xfId="0" applyFont="1"/>
    <xf numFmtId="0" fontId="11" fillId="0" borderId="0" xfId="0" applyFont="1"/>
  </cellXfs>
  <cellStyles count="54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ální 2" xfId="49"/>
    <cellStyle name="Normální 2 2" xfId="50"/>
    <cellStyle name="Normální 3" xfId="51"/>
    <cellStyle name="normální 3 2" xfId="52"/>
    <cellStyle name="Normální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4" sqref="O24"/>
    </sheetView>
  </sheetViews>
  <sheetFormatPr defaultColWidth="9" defaultRowHeight="12.75"/>
  <sheetData>
    <row r="1" spans="1:1">
      <c r="A1">
        <v>1</v>
      </c>
    </row>
  </sheetData>
  <pageMargins left="0.7" right="0.7" top="0.787401575" bottom="0.7874015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8"/>
  <sheetViews>
    <sheetView view="pageBreakPreview" zoomScaleNormal="100" workbookViewId="0">
      <pane ySplit="8" topLeftCell="A9" activePane="bottomLeft" state="frozen"/>
      <selection/>
      <selection pane="bottomLeft" activeCell="D6" sqref="D6"/>
    </sheetView>
  </sheetViews>
  <sheetFormatPr defaultColWidth="9" defaultRowHeight="12.75" outlineLevelCol="5"/>
  <cols>
    <col min="1" max="1" width="8.56666666666667" customWidth="1"/>
    <col min="2" max="2" width="3" customWidth="1"/>
    <col min="3" max="3" width="49.1444444444444" customWidth="1"/>
    <col min="4" max="4" width="4.85555555555556" customWidth="1"/>
    <col min="5" max="5" width="7" customWidth="1"/>
    <col min="6" max="6" width="21.5666666666667" customWidth="1"/>
    <col min="7" max="7" width="8.28888888888889" customWidth="1"/>
  </cols>
  <sheetData>
    <row r="1" spans="1:6">
      <c r="A1" s="2"/>
      <c r="B1" s="3"/>
      <c r="C1" s="3"/>
      <c r="D1" s="3"/>
      <c r="E1" s="3"/>
      <c r="F1" s="4"/>
    </row>
    <row r="2" ht="19.5" spans="1:6">
      <c r="A2" s="89" t="s">
        <v>0</v>
      </c>
      <c r="B2" s="90"/>
      <c r="C2" s="90"/>
      <c r="D2" s="90"/>
      <c r="E2" s="90"/>
      <c r="F2" s="91"/>
    </row>
    <row r="3" spans="1:6">
      <c r="A3" s="92"/>
      <c r="B3" s="90"/>
      <c r="C3" s="93"/>
      <c r="D3" s="93"/>
      <c r="E3" s="90"/>
      <c r="F3" s="91"/>
    </row>
    <row r="4" ht="15" spans="1:6">
      <c r="A4" s="13" t="s">
        <v>1</v>
      </c>
      <c r="B4" s="14" t="s">
        <v>2</v>
      </c>
      <c r="C4" s="14"/>
      <c r="D4" s="93"/>
      <c r="E4" s="90"/>
      <c r="F4" s="91"/>
    </row>
    <row r="5" ht="15" spans="1:6">
      <c r="A5" s="13"/>
      <c r="B5" s="14"/>
      <c r="C5" s="14"/>
      <c r="D5" s="93" t="s">
        <v>3</v>
      </c>
      <c r="E5" s="90"/>
      <c r="F5" s="91"/>
    </row>
    <row r="6" ht="15" spans="1:6">
      <c r="A6" s="13" t="s">
        <v>4</v>
      </c>
      <c r="B6" s="14" t="s">
        <v>5</v>
      </c>
      <c r="C6" s="14"/>
      <c r="D6" s="93" t="s">
        <v>6</v>
      </c>
      <c r="E6" s="90"/>
      <c r="F6" s="91"/>
    </row>
    <row r="7" ht="15.75" spans="1:6">
      <c r="A7" s="13"/>
      <c r="B7" s="14"/>
      <c r="C7" s="16"/>
      <c r="D7" s="16"/>
      <c r="E7" s="16"/>
      <c r="F7" s="17"/>
    </row>
    <row r="8" s="1" customFormat="1" ht="34.5" customHeight="1" spans="1:6">
      <c r="A8" s="19"/>
      <c r="B8" s="20"/>
      <c r="C8" s="94" t="s">
        <v>7</v>
      </c>
      <c r="D8" s="95" t="s">
        <v>8</v>
      </c>
      <c r="E8" s="96" t="s">
        <v>9</v>
      </c>
      <c r="F8" s="97" t="s">
        <v>10</v>
      </c>
    </row>
    <row r="9" s="1" customFormat="1" ht="15.75" spans="1:6">
      <c r="A9" s="26"/>
      <c r="B9" s="27"/>
      <c r="C9" s="26"/>
      <c r="D9" s="26"/>
      <c r="E9" s="26"/>
      <c r="F9" s="28"/>
    </row>
    <row r="10" s="1" customFormat="1" ht="15.75" spans="1:6">
      <c r="A10" s="26"/>
      <c r="B10" s="27"/>
      <c r="C10" s="26"/>
      <c r="D10" s="26"/>
      <c r="E10" s="26"/>
      <c r="F10" s="28"/>
    </row>
    <row r="11" s="1" customFormat="1" ht="17.25" spans="1:6">
      <c r="A11" s="30"/>
      <c r="B11" s="98" t="s">
        <v>11</v>
      </c>
      <c r="C11" s="62"/>
      <c r="D11" s="29"/>
      <c r="E11" s="30"/>
      <c r="F11" s="31"/>
    </row>
    <row r="12" s="1" customFormat="1" ht="15.75" spans="1:6">
      <c r="A12" s="30"/>
      <c r="B12" s="46"/>
      <c r="C12" s="32"/>
      <c r="D12" s="32"/>
      <c r="E12" s="30"/>
      <c r="F12" s="31"/>
    </row>
    <row r="13" s="1" customFormat="1" ht="15.75" spans="1:6">
      <c r="A13" s="42"/>
      <c r="B13" s="46"/>
      <c r="C13" s="62" t="s">
        <v>12</v>
      </c>
      <c r="D13" s="99">
        <v>1</v>
      </c>
      <c r="E13" s="99" t="s">
        <v>13</v>
      </c>
      <c r="F13" s="100">
        <f>Technologie!G27</f>
        <v>0</v>
      </c>
    </row>
    <row r="14" s="1" customFormat="1" ht="6.75" customHeight="1" spans="1:6">
      <c r="A14" s="42"/>
      <c r="B14" s="46"/>
      <c r="C14" s="62"/>
      <c r="D14" s="99"/>
      <c r="E14" s="99"/>
      <c r="F14" s="100"/>
    </row>
    <row r="15" s="1" customFormat="1" ht="15.75" spans="1:6">
      <c r="A15" s="42"/>
      <c r="B15" s="46"/>
      <c r="C15" s="62" t="s">
        <v>14</v>
      </c>
      <c r="D15" s="99">
        <v>1</v>
      </c>
      <c r="E15" s="99" t="s">
        <v>13</v>
      </c>
      <c r="F15" s="100">
        <f>Technologie!G39</f>
        <v>0</v>
      </c>
    </row>
    <row r="16" s="1" customFormat="1" ht="6.75" customHeight="1" spans="1:6">
      <c r="A16" s="42"/>
      <c r="B16" s="46"/>
      <c r="C16" s="62"/>
      <c r="D16" s="99"/>
      <c r="E16" s="99"/>
      <c r="F16" s="100"/>
    </row>
    <row r="17" s="1" customFormat="1" ht="15.75" spans="1:6">
      <c r="A17" s="42"/>
      <c r="B17" s="46"/>
      <c r="C17" s="62" t="s">
        <v>15</v>
      </c>
      <c r="D17" s="99">
        <v>1</v>
      </c>
      <c r="E17" s="99" t="s">
        <v>13</v>
      </c>
      <c r="F17" s="100">
        <f>Technologie!G68</f>
        <v>0</v>
      </c>
    </row>
    <row r="18" s="1" customFormat="1" ht="6.75" customHeight="1" spans="1:6">
      <c r="A18" s="42"/>
      <c r="B18" s="46"/>
      <c r="C18" s="62"/>
      <c r="D18" s="99"/>
      <c r="E18" s="99"/>
      <c r="F18" s="100"/>
    </row>
    <row r="19" s="1" customFormat="1" ht="15.75" customHeight="1" spans="1:6">
      <c r="A19" s="42"/>
      <c r="B19" s="46"/>
      <c r="C19" s="62" t="s">
        <v>16</v>
      </c>
      <c r="D19" s="99">
        <v>1</v>
      </c>
      <c r="E19" s="99" t="s">
        <v>13</v>
      </c>
      <c r="F19" s="100">
        <f>Technologie!G79</f>
        <v>0</v>
      </c>
    </row>
    <row r="20" s="1" customFormat="1" ht="6.75" customHeight="1" spans="1:6">
      <c r="A20" s="42"/>
      <c r="B20" s="46"/>
      <c r="C20" s="62"/>
      <c r="D20" s="99"/>
      <c r="E20" s="99"/>
      <c r="F20" s="100"/>
    </row>
    <row r="21" s="1" customFormat="1" ht="15.75" spans="1:6">
      <c r="A21" s="42"/>
      <c r="B21" s="46"/>
      <c r="C21" s="62" t="s">
        <v>17</v>
      </c>
      <c r="D21" s="99">
        <v>1</v>
      </c>
      <c r="E21" s="99" t="s">
        <v>13</v>
      </c>
      <c r="F21" s="100">
        <f>Technologie!G92</f>
        <v>0</v>
      </c>
    </row>
    <row r="22" s="1" customFormat="1" ht="16.5" spans="1:6">
      <c r="A22" s="101"/>
      <c r="B22" s="102"/>
      <c r="C22" s="103"/>
      <c r="D22" s="103"/>
      <c r="E22" s="103"/>
      <c r="F22" s="104"/>
    </row>
    <row r="23" s="1" customFormat="1" ht="15.75" spans="1:6">
      <c r="A23" s="42"/>
      <c r="B23" s="46"/>
      <c r="C23" s="62" t="s">
        <v>18</v>
      </c>
      <c r="D23" s="62"/>
      <c r="E23" s="62"/>
      <c r="F23" s="105">
        <f>SUM(F13:F21)</f>
        <v>0</v>
      </c>
    </row>
    <row r="24" s="1" customFormat="1" ht="15.75" spans="1:6">
      <c r="A24" s="42"/>
      <c r="B24" s="46"/>
      <c r="C24" s="46"/>
      <c r="D24" s="62"/>
      <c r="E24" s="62"/>
      <c r="F24" s="47"/>
    </row>
    <row r="25" s="1" customFormat="1" ht="15.75" spans="1:6">
      <c r="A25" s="42"/>
      <c r="B25" s="46"/>
      <c r="C25" s="46"/>
      <c r="D25" s="62"/>
      <c r="E25" s="62"/>
      <c r="F25" s="47"/>
    </row>
    <row r="26" s="1" customFormat="1" ht="15.75" spans="1:6">
      <c r="A26" s="42"/>
      <c r="B26" s="46"/>
      <c r="C26" s="46"/>
      <c r="D26" s="42"/>
      <c r="E26" s="42"/>
      <c r="F26" s="47"/>
    </row>
    <row r="27" s="1" customFormat="1" ht="16.5" spans="1:6">
      <c r="A27" s="42"/>
      <c r="B27" s="46"/>
      <c r="C27" s="46"/>
      <c r="D27" s="46"/>
      <c r="E27" s="42"/>
      <c r="F27" s="106"/>
    </row>
    <row r="28" s="1" customFormat="1" ht="16.5" spans="1:6">
      <c r="A28" s="42"/>
      <c r="B28" s="46"/>
      <c r="C28" s="107" t="s">
        <v>19</v>
      </c>
      <c r="D28" s="41"/>
      <c r="E28" s="42"/>
      <c r="F28" s="108">
        <f>$F$23</f>
        <v>0</v>
      </c>
    </row>
    <row r="29" s="1" customFormat="1" ht="15.75" spans="1:6">
      <c r="A29" s="42"/>
      <c r="B29" s="46"/>
      <c r="C29" s="107"/>
      <c r="D29" s="41"/>
      <c r="E29" s="41"/>
      <c r="F29" s="46"/>
    </row>
    <row r="30" s="1" customFormat="1" ht="15.75" spans="1:6">
      <c r="A30" s="42"/>
      <c r="B30" s="46"/>
      <c r="C30" s="107" t="s">
        <v>20</v>
      </c>
      <c r="D30" s="41"/>
      <c r="E30" s="41"/>
      <c r="F30" s="109">
        <f>F28*0.21</f>
        <v>0</v>
      </c>
    </row>
    <row r="31" s="1" customFormat="1" ht="16.5" spans="1:6">
      <c r="A31" s="42"/>
      <c r="B31" s="46"/>
      <c r="C31" s="110"/>
      <c r="D31" s="29"/>
      <c r="E31" s="42"/>
      <c r="F31" s="46"/>
    </row>
    <row r="32" s="1" customFormat="1" ht="16.5" spans="1:6">
      <c r="A32" s="42"/>
      <c r="B32" s="46"/>
      <c r="C32" s="111" t="s">
        <v>21</v>
      </c>
      <c r="D32" s="29"/>
      <c r="E32" s="42"/>
      <c r="F32" s="112">
        <f>SUM(F28:F30)</f>
        <v>0</v>
      </c>
    </row>
    <row r="33" s="1" customFormat="1" ht="15.75" spans="1:6">
      <c r="A33" s="46"/>
      <c r="B33" s="46"/>
      <c r="C33" s="46"/>
      <c r="D33" s="46"/>
      <c r="E33" s="42"/>
      <c r="F33" s="47"/>
    </row>
    <row r="34" s="1" customFormat="1" ht="15.75" spans="1:6">
      <c r="A34" s="27"/>
      <c r="B34" s="27"/>
      <c r="C34" s="27"/>
      <c r="D34" s="27"/>
      <c r="E34" s="27"/>
      <c r="F34" s="45"/>
    </row>
    <row r="35" s="1" customFormat="1" ht="15.75" spans="1:6">
      <c r="A35" s="27"/>
      <c r="B35" s="27"/>
      <c r="C35" s="27"/>
      <c r="D35" s="27"/>
      <c r="E35" s="27"/>
      <c r="F35" s="45"/>
    </row>
    <row r="36" s="1" customFormat="1" ht="15.75" spans="1:6">
      <c r="A36" s="44"/>
      <c r="B36" s="27"/>
      <c r="C36" s="27"/>
      <c r="D36" s="27"/>
      <c r="E36" s="44"/>
      <c r="F36" s="45"/>
    </row>
    <row r="37" s="1" customFormat="1" ht="15.75" spans="1:6">
      <c r="A37" s="44"/>
      <c r="B37" s="27"/>
      <c r="C37" s="27"/>
      <c r="D37" s="27"/>
      <c r="E37" s="44"/>
      <c r="F37" s="45"/>
    </row>
    <row r="38" s="1" customFormat="1" ht="15.75" spans="1:6">
      <c r="A38" s="44"/>
      <c r="B38" s="27"/>
      <c r="C38" s="27"/>
      <c r="D38" s="27"/>
      <c r="E38" s="44"/>
      <c r="F38" s="27"/>
    </row>
    <row r="39" s="1" customFormat="1" ht="15.75" spans="1:6">
      <c r="A39" s="44"/>
      <c r="B39" s="27"/>
      <c r="C39" s="53"/>
      <c r="D39" s="53"/>
      <c r="E39" s="44"/>
      <c r="F39" s="60"/>
    </row>
    <row r="40" s="1" customFormat="1" ht="15.75" spans="1:6">
      <c r="A40" s="27"/>
      <c r="B40" s="27"/>
      <c r="C40" s="27"/>
      <c r="D40" s="27"/>
      <c r="E40" s="27"/>
      <c r="F40" s="27"/>
    </row>
    <row r="41" s="1" customFormat="1" ht="15.75" spans="1:6">
      <c r="A41" s="44"/>
      <c r="B41" s="27"/>
      <c r="C41" s="27"/>
      <c r="D41" s="27"/>
      <c r="E41" s="44"/>
      <c r="F41" s="28"/>
    </row>
    <row r="42" s="1" customFormat="1" ht="15.75" spans="1:6">
      <c r="A42" s="44"/>
      <c r="B42" s="27"/>
      <c r="C42" s="54"/>
      <c r="D42" s="54"/>
      <c r="E42" s="26"/>
      <c r="F42" s="28"/>
    </row>
    <row r="43" s="1" customFormat="1" ht="15.75" spans="1:6">
      <c r="A43" s="27"/>
      <c r="B43" s="27"/>
      <c r="C43" s="54"/>
      <c r="D43" s="54"/>
      <c r="E43" s="26"/>
      <c r="F43" s="28"/>
    </row>
    <row r="44" s="1" customFormat="1" ht="15.75" spans="1:6">
      <c r="A44" s="27"/>
      <c r="B44" s="27"/>
      <c r="C44" s="113"/>
      <c r="D44" s="44"/>
      <c r="E44" s="44"/>
      <c r="F44" s="45"/>
    </row>
    <row r="45" s="1" customFormat="1" ht="15.75" spans="1:6">
      <c r="A45" s="27"/>
      <c r="B45" s="27"/>
      <c r="C45" s="113"/>
      <c r="D45" s="44"/>
      <c r="E45" s="44"/>
      <c r="F45" s="45"/>
    </row>
    <row r="46" s="1" customFormat="1" ht="15.75" spans="1:6">
      <c r="A46" s="27"/>
      <c r="B46" s="27"/>
      <c r="C46" s="113"/>
      <c r="D46" s="44"/>
      <c r="E46" s="44"/>
      <c r="F46" s="45"/>
    </row>
    <row r="47" s="1" customFormat="1" ht="15.75" spans="1:6">
      <c r="A47" s="27"/>
      <c r="B47" s="27"/>
      <c r="C47" s="27"/>
      <c r="D47" s="44"/>
      <c r="E47" s="44"/>
      <c r="F47" s="45"/>
    </row>
    <row r="48" s="1" customFormat="1" ht="15.75" spans="1:6">
      <c r="A48" s="27"/>
      <c r="B48" s="27"/>
      <c r="C48" s="113"/>
      <c r="D48" s="44"/>
      <c r="E48" s="44"/>
      <c r="F48" s="45"/>
    </row>
    <row r="49" s="1" customFormat="1" ht="15.75" spans="1:6">
      <c r="A49" s="27"/>
      <c r="B49" s="27"/>
      <c r="C49" s="27"/>
      <c r="D49" s="27"/>
      <c r="E49" s="27"/>
      <c r="F49" s="45"/>
    </row>
    <row r="50" s="1" customFormat="1" ht="15.75" spans="1:6">
      <c r="A50" s="27"/>
      <c r="B50" s="27"/>
      <c r="C50" s="53"/>
      <c r="D50" s="53"/>
      <c r="E50" s="44"/>
      <c r="F50" s="45"/>
    </row>
    <row r="51" s="1" customFormat="1" ht="15.75" spans="1:6">
      <c r="A51" s="27"/>
      <c r="B51" s="27"/>
      <c r="C51" s="27"/>
      <c r="D51" s="27"/>
      <c r="E51" s="27"/>
      <c r="F51" s="45"/>
    </row>
    <row r="52" s="1" customFormat="1" ht="15.75" spans="1:6">
      <c r="A52" s="27"/>
      <c r="B52" s="27"/>
      <c r="C52" s="27"/>
      <c r="D52" s="27"/>
      <c r="E52" s="27"/>
      <c r="F52" s="27"/>
    </row>
    <row r="53" s="1" customFormat="1" ht="15.75" spans="1:6">
      <c r="A53" s="27"/>
      <c r="B53" s="27"/>
      <c r="C53" s="27"/>
      <c r="D53" s="27"/>
      <c r="E53" s="27"/>
      <c r="F53" s="27"/>
    </row>
    <row r="54" s="1" customFormat="1" ht="15.75" spans="1:6">
      <c r="A54" s="27"/>
      <c r="B54" s="27"/>
      <c r="C54" s="27"/>
      <c r="D54" s="27"/>
      <c r="E54" s="27"/>
      <c r="F54" s="27"/>
    </row>
    <row r="55" s="1" customFormat="1" ht="15.75" spans="1:6">
      <c r="A55" s="27"/>
      <c r="B55" s="27"/>
      <c r="C55" s="27"/>
      <c r="D55" s="27"/>
      <c r="E55" s="27"/>
      <c r="F55" s="27"/>
    </row>
    <row r="56" s="1" customFormat="1" ht="15.75" spans="1:6">
      <c r="A56" s="27"/>
      <c r="B56" s="27"/>
      <c r="C56" s="27"/>
      <c r="D56" s="27"/>
      <c r="E56" s="27"/>
      <c r="F56" s="27"/>
    </row>
    <row r="57" s="1" customFormat="1" ht="15.75" spans="1:6">
      <c r="A57" s="44"/>
      <c r="B57" s="27"/>
      <c r="C57" s="54"/>
      <c r="D57" s="54"/>
      <c r="E57" s="44"/>
      <c r="F57" s="79"/>
    </row>
    <row r="58" s="1" customFormat="1" ht="15.75" spans="1:6">
      <c r="A58" s="44"/>
      <c r="B58" s="27"/>
      <c r="C58" s="80"/>
      <c r="D58" s="80"/>
      <c r="E58" s="44"/>
      <c r="F58" s="79"/>
    </row>
    <row r="59" s="1" customFormat="1" ht="14.25" customHeight="1" spans="1:6">
      <c r="A59" s="44"/>
      <c r="B59" s="27"/>
      <c r="C59" s="27"/>
      <c r="D59" s="44"/>
      <c r="E59" s="44"/>
      <c r="F59" s="45"/>
    </row>
    <row r="60" s="1" customFormat="1" ht="15.75" spans="1:6">
      <c r="A60" s="44"/>
      <c r="B60" s="27"/>
      <c r="C60" s="27"/>
      <c r="D60" s="44"/>
      <c r="E60" s="44"/>
      <c r="F60" s="45"/>
    </row>
    <row r="61" s="1" customFormat="1" ht="15.75" spans="1:6">
      <c r="A61" s="44"/>
      <c r="B61" s="27"/>
      <c r="C61" s="27"/>
      <c r="D61" s="44"/>
      <c r="E61" s="44"/>
      <c r="F61" s="45"/>
    </row>
    <row r="62" s="1" customFormat="1" ht="15.75" spans="1:6">
      <c r="A62" s="44"/>
      <c r="B62" s="27"/>
      <c r="C62" s="27"/>
      <c r="D62" s="44"/>
      <c r="E62" s="44"/>
      <c r="F62" s="45"/>
    </row>
    <row r="63" s="1" customFormat="1" ht="15.75" spans="1:6">
      <c r="A63" s="44"/>
      <c r="B63" s="53"/>
      <c r="C63" s="27"/>
      <c r="D63" s="44"/>
      <c r="E63" s="44"/>
      <c r="F63" s="45"/>
    </row>
    <row r="64" s="1" customFormat="1" ht="15.75" spans="1:6">
      <c r="A64" s="44"/>
      <c r="B64" s="27"/>
      <c r="C64" s="27"/>
      <c r="D64" s="44"/>
      <c r="E64" s="44"/>
      <c r="F64" s="45"/>
    </row>
    <row r="65" s="1" customFormat="1" ht="15.75" spans="1:6">
      <c r="A65" s="44"/>
      <c r="B65" s="27"/>
      <c r="C65" s="27"/>
      <c r="D65" s="27"/>
      <c r="E65" s="27"/>
      <c r="F65" s="27"/>
    </row>
    <row r="66" s="1" customFormat="1" ht="15.75" spans="1:6">
      <c r="A66" s="27"/>
      <c r="B66" s="27"/>
      <c r="C66" s="53"/>
      <c r="D66" s="53"/>
      <c r="E66" s="27"/>
      <c r="F66" s="60"/>
    </row>
    <row r="67" s="1" customFormat="1" ht="15.75" spans="1:6">
      <c r="A67" s="27"/>
      <c r="B67" s="27"/>
      <c r="C67" s="53"/>
      <c r="D67" s="53"/>
      <c r="E67" s="26"/>
      <c r="F67" s="28"/>
    </row>
    <row r="68" s="1" customFormat="1" ht="15.75" spans="1:6">
      <c r="A68" s="114"/>
      <c r="B68" s="27"/>
      <c r="C68" s="115"/>
      <c r="D68" s="115"/>
      <c r="E68" s="54"/>
      <c r="F68" s="80"/>
    </row>
    <row r="69" s="1" customFormat="1" ht="15.75" spans="1:6">
      <c r="A69" s="27"/>
      <c r="B69" s="27"/>
      <c r="C69" s="27"/>
      <c r="D69" s="27"/>
      <c r="E69" s="27"/>
      <c r="F69" s="27"/>
    </row>
    <row r="70" s="1" customFormat="1" ht="15.75" spans="1:6">
      <c r="A70" s="82"/>
      <c r="B70" s="82"/>
      <c r="C70" s="82"/>
      <c r="D70" s="82"/>
      <c r="E70" s="82"/>
      <c r="F70" s="82"/>
    </row>
    <row r="71" s="1" customFormat="1" ht="15.75" spans="1:6">
      <c r="A71" s="82"/>
      <c r="B71" s="82"/>
      <c r="C71" s="82"/>
      <c r="D71" s="82"/>
      <c r="E71" s="82"/>
      <c r="F71" s="82"/>
    </row>
    <row r="72" s="1" customFormat="1" ht="15.75" spans="1:6">
      <c r="A72" s="82"/>
      <c r="B72" s="82"/>
      <c r="C72" s="82"/>
      <c r="D72" s="82"/>
      <c r="E72" s="82"/>
      <c r="F72" s="82"/>
    </row>
    <row r="73" s="1" customFormat="1" ht="15.75" spans="1:6">
      <c r="A73" s="82"/>
      <c r="B73" s="82"/>
      <c r="C73" s="82"/>
      <c r="D73" s="82"/>
      <c r="E73" s="82"/>
      <c r="F73" s="82"/>
    </row>
    <row r="74" s="1" customFormat="1" ht="15.75" spans="1:6">
      <c r="A74" s="82"/>
      <c r="B74" s="82"/>
      <c r="C74" s="82"/>
      <c r="D74" s="82"/>
      <c r="E74" s="82"/>
      <c r="F74" s="82"/>
    </row>
    <row r="75" s="1" customFormat="1" ht="15.75" spans="1:6">
      <c r="A75" s="82"/>
      <c r="B75" s="82"/>
      <c r="C75" s="82"/>
      <c r="D75" s="82"/>
      <c r="E75" s="82"/>
      <c r="F75" s="82"/>
    </row>
    <row r="76" s="1" customFormat="1" ht="15.75" spans="1:6">
      <c r="A76" s="82"/>
      <c r="B76" s="82"/>
      <c r="C76" s="82"/>
      <c r="D76" s="82"/>
      <c r="E76" s="82"/>
      <c r="F76" s="82"/>
    </row>
    <row r="77" s="1" customFormat="1" ht="15.75" spans="1:6">
      <c r="A77" s="82"/>
      <c r="B77" s="82"/>
      <c r="C77" s="82"/>
      <c r="D77" s="82"/>
      <c r="E77" s="82"/>
      <c r="F77" s="82"/>
    </row>
    <row r="78" s="1" customFormat="1" ht="15.75" spans="1:6">
      <c r="A78" s="82"/>
      <c r="B78" s="82"/>
      <c r="C78" s="82"/>
      <c r="D78" s="82"/>
      <c r="E78" s="82"/>
      <c r="F78" s="82"/>
    </row>
    <row r="79" s="1" customFormat="1" ht="15.75" spans="1:6">
      <c r="A79" s="82"/>
      <c r="B79" s="82"/>
      <c r="C79" s="82"/>
      <c r="D79" s="82"/>
      <c r="E79" s="82"/>
      <c r="F79" s="82"/>
    </row>
    <row r="80" s="1" customFormat="1" ht="15.75" spans="1:6">
      <c r="A80" s="82"/>
      <c r="B80" s="82"/>
      <c r="C80" s="82"/>
      <c r="D80" s="82"/>
      <c r="E80" s="82"/>
      <c r="F80" s="82"/>
    </row>
    <row r="81" s="1" customFormat="1" ht="15.75" spans="1:6">
      <c r="A81" s="82"/>
      <c r="B81" s="82"/>
      <c r="C81" s="82"/>
      <c r="D81" s="82"/>
      <c r="E81" s="82"/>
      <c r="F81" s="82"/>
    </row>
    <row r="82" s="1" customFormat="1" ht="15.75" spans="1:6">
      <c r="A82" s="82"/>
      <c r="B82" s="82"/>
      <c r="C82" s="82"/>
      <c r="D82" s="82"/>
      <c r="E82" s="82"/>
      <c r="F82" s="82"/>
    </row>
    <row r="83" s="1" customFormat="1" ht="15.75" spans="1:6">
      <c r="A83" s="82"/>
      <c r="B83" s="82"/>
      <c r="C83" s="82"/>
      <c r="D83" s="82"/>
      <c r="E83" s="82"/>
      <c r="F83" s="82"/>
    </row>
    <row r="84" s="1" customFormat="1" ht="15.75" spans="1:6">
      <c r="A84" s="82"/>
      <c r="B84" s="82"/>
      <c r="C84" s="82"/>
      <c r="D84" s="82"/>
      <c r="E84" s="82"/>
      <c r="F84" s="82"/>
    </row>
    <row r="85" s="1" customFormat="1" ht="15.75" spans="1:6">
      <c r="A85" s="82"/>
      <c r="B85" s="82"/>
      <c r="C85" s="82"/>
      <c r="D85" s="82"/>
      <c r="E85" s="82"/>
      <c r="F85" s="82"/>
    </row>
    <row r="86" s="1" customFormat="1" ht="15.75" spans="1:6">
      <c r="A86" s="82"/>
      <c r="B86" s="82"/>
      <c r="C86" s="82"/>
      <c r="D86" s="82"/>
      <c r="E86" s="82"/>
      <c r="F86" s="82"/>
    </row>
    <row r="87" s="1" customFormat="1" ht="15.75" spans="1:6">
      <c r="A87" s="82"/>
      <c r="B87" s="82"/>
      <c r="C87" s="82"/>
      <c r="D87" s="82"/>
      <c r="E87" s="82"/>
      <c r="F87" s="82"/>
    </row>
    <row r="88" s="1" customFormat="1" ht="15.75" spans="1:6">
      <c r="A88" s="82"/>
      <c r="B88" s="82"/>
      <c r="C88" s="82"/>
      <c r="D88" s="82"/>
      <c r="E88" s="82"/>
      <c r="F88" s="82"/>
    </row>
    <row r="89" s="1" customFormat="1" ht="15.75" spans="1:6">
      <c r="A89" s="82"/>
      <c r="B89" s="82"/>
      <c r="C89" s="82"/>
      <c r="D89" s="82"/>
      <c r="E89" s="82"/>
      <c r="F89" s="82"/>
    </row>
    <row r="90" s="1" customFormat="1" ht="15.75" spans="1:6">
      <c r="A90" s="83"/>
      <c r="B90" s="82"/>
      <c r="C90" s="82"/>
      <c r="D90" s="82"/>
      <c r="E90" s="82"/>
      <c r="F90" s="84"/>
    </row>
    <row r="91" s="1" customFormat="1" ht="15.75" spans="1:6">
      <c r="A91" s="83"/>
      <c r="B91" s="82"/>
      <c r="C91" s="82"/>
      <c r="D91" s="82"/>
      <c r="E91" s="83"/>
      <c r="F91" s="82"/>
    </row>
    <row r="92" s="1" customFormat="1" ht="15.75" spans="1:6">
      <c r="A92" s="83"/>
      <c r="B92" s="82"/>
      <c r="C92" s="82"/>
      <c r="D92" s="82"/>
      <c r="E92" s="83"/>
      <c r="F92" s="82"/>
    </row>
    <row r="93" s="1" customFormat="1" ht="15.75" spans="1:6">
      <c r="A93" s="83"/>
      <c r="B93" s="82"/>
      <c r="C93" s="82"/>
      <c r="D93" s="82"/>
      <c r="E93" s="83"/>
      <c r="F93" s="82"/>
    </row>
    <row r="94" s="1" customFormat="1" ht="15.75" spans="1:6">
      <c r="A94" s="83"/>
      <c r="B94" s="82"/>
      <c r="C94" s="82"/>
      <c r="D94" s="82"/>
      <c r="E94" s="83"/>
      <c r="F94" s="82"/>
    </row>
    <row r="95" s="1" customFormat="1" ht="15.75" spans="1:6">
      <c r="A95" s="83"/>
      <c r="B95" s="82"/>
      <c r="C95" s="82"/>
      <c r="D95" s="82"/>
      <c r="E95" s="83"/>
      <c r="F95" s="82"/>
    </row>
    <row r="96" s="1" customFormat="1" ht="15.75" spans="1:6">
      <c r="A96" s="83"/>
      <c r="B96" s="82"/>
      <c r="C96" s="82"/>
      <c r="D96" s="82"/>
      <c r="E96" s="83"/>
      <c r="F96" s="82"/>
    </row>
    <row r="97" s="1" customFormat="1" ht="15.75" spans="1:6">
      <c r="A97" s="83"/>
      <c r="B97" s="82"/>
      <c r="C97" s="82"/>
      <c r="D97" s="82"/>
      <c r="E97" s="83"/>
      <c r="F97" s="82"/>
    </row>
    <row r="98" s="1" customFormat="1" ht="15.75" spans="1:6">
      <c r="A98" s="83"/>
      <c r="B98" s="82"/>
      <c r="C98" s="82"/>
      <c r="D98" s="82"/>
      <c r="E98" s="83"/>
      <c r="F98" s="82"/>
    </row>
    <row r="99" s="1" customFormat="1" ht="15.75" spans="1:6">
      <c r="A99" s="83"/>
      <c r="B99" s="82"/>
      <c r="C99" s="82"/>
      <c r="D99" s="82"/>
      <c r="E99" s="83"/>
      <c r="F99" s="82"/>
    </row>
    <row r="100" s="1" customFormat="1" ht="15.75" spans="1:6">
      <c r="A100" s="83"/>
      <c r="B100" s="82"/>
      <c r="C100" s="82"/>
      <c r="D100" s="82"/>
      <c r="E100" s="83"/>
      <c r="F100" s="82"/>
    </row>
    <row r="101" s="1" customFormat="1" ht="15.75" spans="1:6">
      <c r="A101" s="83"/>
      <c r="B101" s="82"/>
      <c r="C101" s="82"/>
      <c r="D101" s="82"/>
      <c r="E101" s="83"/>
      <c r="F101" s="82"/>
    </row>
    <row r="102" s="1" customFormat="1" ht="15.75" spans="1:6">
      <c r="A102" s="83"/>
      <c r="B102" s="82"/>
      <c r="C102" s="82"/>
      <c r="D102" s="82"/>
      <c r="E102" s="83"/>
      <c r="F102" s="82"/>
    </row>
    <row r="103" s="1" customFormat="1" ht="15.75" spans="1:6">
      <c r="A103" s="83"/>
      <c r="B103" s="82"/>
      <c r="C103" s="82"/>
      <c r="D103" s="82"/>
      <c r="E103" s="83"/>
      <c r="F103" s="82"/>
    </row>
    <row r="104" s="1" customFormat="1" ht="15.75" spans="1:6">
      <c r="A104" s="83"/>
      <c r="B104" s="82"/>
      <c r="C104" s="82"/>
      <c r="D104" s="82"/>
      <c r="E104" s="83"/>
      <c r="F104" s="82"/>
    </row>
    <row r="105" s="1" customFormat="1" ht="15.75" spans="1:6">
      <c r="A105" s="83"/>
      <c r="B105" s="82"/>
      <c r="C105" s="82"/>
      <c r="D105" s="82"/>
      <c r="E105" s="83"/>
      <c r="F105" s="82"/>
    </row>
    <row r="106" s="1" customFormat="1" ht="15.75" spans="1:6">
      <c r="A106" s="83"/>
      <c r="B106" s="82"/>
      <c r="C106" s="82"/>
      <c r="D106" s="82"/>
      <c r="E106" s="83"/>
      <c r="F106" s="82"/>
    </row>
    <row r="107" s="1" customFormat="1" ht="15.75" spans="1:6">
      <c r="A107" s="83"/>
      <c r="B107" s="82"/>
      <c r="C107" s="82"/>
      <c r="D107" s="82"/>
      <c r="E107" s="83"/>
      <c r="F107" s="82"/>
    </row>
    <row r="108" s="1" customFormat="1" ht="15.75" spans="1:6">
      <c r="A108" s="83"/>
      <c r="B108" s="82"/>
      <c r="C108" s="82"/>
      <c r="D108" s="82"/>
      <c r="E108" s="83"/>
      <c r="F108" s="82"/>
    </row>
    <row r="109" s="1" customFormat="1" ht="15.75" spans="1:6">
      <c r="A109" s="83"/>
      <c r="B109" s="82"/>
      <c r="C109" s="82"/>
      <c r="D109" s="82"/>
      <c r="E109" s="83"/>
      <c r="F109" s="82"/>
    </row>
    <row r="110" s="1" customFormat="1" ht="15.75" spans="1:6">
      <c r="A110" s="83"/>
      <c r="B110" s="82"/>
      <c r="C110" s="82"/>
      <c r="D110" s="82"/>
      <c r="E110" s="83"/>
      <c r="F110" s="82"/>
    </row>
    <row r="111" s="1" customFormat="1" ht="15.75" spans="1:6">
      <c r="A111" s="83"/>
      <c r="B111" s="82"/>
      <c r="C111" s="82"/>
      <c r="D111" s="82"/>
      <c r="E111" s="83"/>
      <c r="F111" s="82"/>
    </row>
    <row r="112" s="1" customFormat="1" ht="15.75" spans="1:6">
      <c r="A112" s="83"/>
      <c r="B112" s="82"/>
      <c r="C112" s="82"/>
      <c r="D112" s="82"/>
      <c r="E112" s="83"/>
      <c r="F112" s="82"/>
    </row>
    <row r="113" s="1" customFormat="1" ht="15.75" spans="1:6">
      <c r="A113" s="83"/>
      <c r="B113" s="82"/>
      <c r="C113" s="82"/>
      <c r="D113" s="82"/>
      <c r="E113" s="83"/>
      <c r="F113" s="82"/>
    </row>
    <row r="114" s="1" customFormat="1" ht="15.75" spans="1:6">
      <c r="A114" s="83"/>
      <c r="B114" s="82"/>
      <c r="C114" s="82"/>
      <c r="D114" s="82"/>
      <c r="E114" s="83"/>
      <c r="F114" s="82"/>
    </row>
    <row r="115" s="1" customFormat="1" ht="15.75" spans="1:6">
      <c r="A115" s="83"/>
      <c r="B115" s="82"/>
      <c r="C115" s="82"/>
      <c r="D115" s="82"/>
      <c r="E115" s="83"/>
      <c r="F115" s="82"/>
    </row>
    <row r="116" s="1" customFormat="1" ht="15.75" spans="1:6">
      <c r="A116" s="83"/>
      <c r="B116" s="82"/>
      <c r="C116" s="82"/>
      <c r="D116" s="82"/>
      <c r="E116" s="83"/>
      <c r="F116" s="82"/>
    </row>
    <row r="117" s="1" customFormat="1" ht="15.75" spans="1:6">
      <c r="A117" s="83"/>
      <c r="B117" s="82"/>
      <c r="C117" s="82"/>
      <c r="D117" s="82"/>
      <c r="E117" s="83"/>
      <c r="F117" s="82"/>
    </row>
    <row r="118" s="1" customFormat="1" ht="15.75" spans="1:6">
      <c r="A118" s="83"/>
      <c r="B118" s="82"/>
      <c r="C118" s="82"/>
      <c r="D118" s="82"/>
      <c r="E118" s="83"/>
      <c r="F118" s="82"/>
    </row>
    <row r="119" s="1" customFormat="1" ht="15.75" spans="1:6">
      <c r="A119" s="83"/>
      <c r="B119" s="82"/>
      <c r="C119" s="82"/>
      <c r="D119" s="82"/>
      <c r="E119" s="83"/>
      <c r="F119" s="82"/>
    </row>
    <row r="120" s="1" customFormat="1" ht="15.75" spans="1:6">
      <c r="A120" s="83"/>
      <c r="B120" s="82"/>
      <c r="C120" s="82"/>
      <c r="D120" s="82"/>
      <c r="E120" s="83"/>
      <c r="F120" s="82"/>
    </row>
    <row r="121" s="1" customFormat="1" ht="15.75" spans="1:5">
      <c r="A121" s="85"/>
      <c r="E121" s="85"/>
    </row>
    <row r="122" s="1" customFormat="1" ht="15.75" spans="1:5">
      <c r="A122" s="85"/>
      <c r="E122" s="85"/>
    </row>
    <row r="123" s="1" customFormat="1" ht="15.75" spans="1:5">
      <c r="A123" s="85"/>
      <c r="E123" s="85"/>
    </row>
    <row r="124" s="1" customFormat="1" ht="15.75" spans="1:5">
      <c r="A124" s="85"/>
      <c r="E124" s="85"/>
    </row>
    <row r="125" s="1" customFormat="1" ht="15.75" spans="1:5">
      <c r="A125" s="85"/>
      <c r="E125" s="85"/>
    </row>
    <row r="126" s="1" customFormat="1" ht="15.75" spans="1:5">
      <c r="A126" s="85"/>
      <c r="E126" s="85"/>
    </row>
    <row r="127" s="1" customFormat="1" ht="15.75" spans="1:5">
      <c r="A127" s="85"/>
      <c r="E127" s="85"/>
    </row>
    <row r="128" s="1" customFormat="1" ht="15.75" spans="1:5">
      <c r="A128" s="85"/>
      <c r="E128" s="85"/>
    </row>
    <row r="129" s="1" customFormat="1" ht="15.75" spans="1:5">
      <c r="A129" s="85"/>
      <c r="E129" s="85"/>
    </row>
    <row r="130" s="1" customFormat="1" ht="15.75" spans="1:5">
      <c r="A130" s="85"/>
      <c r="E130" s="85"/>
    </row>
    <row r="131" s="1" customFormat="1" ht="15.75" spans="1:5">
      <c r="A131" s="85"/>
      <c r="E131" s="85"/>
    </row>
    <row r="132" s="1" customFormat="1" ht="15.75" spans="1:5">
      <c r="A132" s="85"/>
      <c r="E132" s="85"/>
    </row>
    <row r="133" s="1" customFormat="1" ht="15.75" spans="1:5">
      <c r="A133" s="85"/>
      <c r="E133" s="85"/>
    </row>
    <row r="134" s="1" customFormat="1" ht="15.75" spans="1:5">
      <c r="A134" s="85"/>
      <c r="E134" s="85"/>
    </row>
    <row r="135" s="1" customFormat="1" ht="15.75" spans="1:5">
      <c r="A135" s="85"/>
      <c r="E135" s="85"/>
    </row>
    <row r="136" s="1" customFormat="1" ht="15.75" spans="1:5">
      <c r="A136" s="85"/>
      <c r="E136" s="85"/>
    </row>
    <row r="137" s="1" customFormat="1" ht="15.75" spans="1:5">
      <c r="A137" s="85"/>
      <c r="E137" s="85"/>
    </row>
    <row r="138" s="1" customFormat="1" ht="15.75" spans="1:5">
      <c r="A138" s="85"/>
      <c r="E138" s="85"/>
    </row>
    <row r="139" s="1" customFormat="1" ht="15.75" spans="1:5">
      <c r="A139" s="85"/>
      <c r="E139" s="85"/>
    </row>
    <row r="140" s="1" customFormat="1" ht="15.75" spans="1:5">
      <c r="A140" s="85"/>
      <c r="E140" s="85"/>
    </row>
    <row r="141" s="1" customFormat="1" ht="15.75" spans="1:5">
      <c r="A141" s="85"/>
      <c r="E141" s="85"/>
    </row>
    <row r="142" s="1" customFormat="1" ht="15.75" spans="1:5">
      <c r="A142" s="85"/>
      <c r="E142" s="85"/>
    </row>
    <row r="143" s="1" customFormat="1" ht="15.75" spans="1:5">
      <c r="A143" s="85"/>
      <c r="E143" s="85"/>
    </row>
    <row r="144" s="1" customFormat="1" ht="15.75" spans="1:5">
      <c r="A144" s="85"/>
      <c r="E144" s="85"/>
    </row>
    <row r="145" s="1" customFormat="1" ht="15.75" spans="1:5">
      <c r="A145" s="85"/>
      <c r="E145" s="85"/>
    </row>
    <row r="146" s="1" customFormat="1" ht="15.75" spans="1:5">
      <c r="A146" s="85"/>
      <c r="E146" s="85"/>
    </row>
    <row r="147" s="1" customFormat="1" ht="15.75" spans="1:5">
      <c r="A147" s="85"/>
      <c r="E147" s="85"/>
    </row>
    <row r="148" s="1" customFormat="1" ht="15.75" spans="1:5">
      <c r="A148" s="85"/>
      <c r="E148" s="85"/>
    </row>
    <row r="149" s="1" customFormat="1" ht="15.75" spans="1:5">
      <c r="A149" s="85"/>
      <c r="E149" s="85"/>
    </row>
    <row r="150" s="1" customFormat="1" ht="15.75" spans="1:5">
      <c r="A150" s="85"/>
      <c r="E150" s="85"/>
    </row>
    <row r="151" s="1" customFormat="1" ht="15.75" spans="1:5">
      <c r="A151" s="85"/>
      <c r="E151" s="85"/>
    </row>
    <row r="152" s="1" customFormat="1" ht="15.75" spans="1:5">
      <c r="A152" s="85"/>
      <c r="E152" s="85"/>
    </row>
    <row r="153" s="1" customFormat="1" ht="15.75" spans="1:5">
      <c r="A153" s="85"/>
      <c r="E153" s="85"/>
    </row>
    <row r="154" s="1" customFormat="1" ht="15.75" spans="1:5">
      <c r="A154" s="85"/>
      <c r="E154" s="85"/>
    </row>
    <row r="155" s="1" customFormat="1" ht="15.75"/>
    <row r="156" s="1" customFormat="1" ht="15.75" spans="1:5">
      <c r="A156" s="85"/>
      <c r="E156" s="85"/>
    </row>
    <row r="157" s="1" customFormat="1" ht="15.75"/>
    <row r="158" s="1" customFormat="1" ht="15.75"/>
    <row r="159" s="1" customFormat="1" ht="15.75"/>
    <row r="160" s="1" customFormat="1" ht="15.75"/>
    <row r="161" s="1" customFormat="1" ht="15.75"/>
    <row r="162" s="1" customFormat="1" ht="15.75"/>
    <row r="163" s="1" customFormat="1" ht="15.75"/>
    <row r="164" s="1" customFormat="1" ht="15.75"/>
    <row r="165" s="1" customFormat="1" ht="15.75"/>
    <row r="166" s="1" customFormat="1" ht="15.75"/>
    <row r="167" s="1" customFormat="1" ht="15.75"/>
    <row r="168" s="1" customFormat="1" ht="15.75"/>
    <row r="169" s="1" customFormat="1" ht="15.75"/>
    <row r="170" s="1" customFormat="1" ht="15.75"/>
    <row r="171" s="1" customFormat="1" ht="15.75"/>
    <row r="172" s="1" customFormat="1" ht="13.5" customHeight="1"/>
    <row r="173" s="1" customFormat="1" ht="15.75"/>
    <row r="174" s="1" customFormat="1" ht="15.75"/>
    <row r="175" s="1" customFormat="1" ht="15.75"/>
    <row r="176" s="1" customFormat="1" ht="15.75"/>
    <row r="177" s="1" customFormat="1" ht="15.75"/>
    <row r="178" s="1" customFormat="1" ht="15.75"/>
    <row r="179" s="1" customFormat="1" ht="15.75"/>
    <row r="180" s="1" customFormat="1" ht="15.75"/>
    <row r="181" s="1" customFormat="1" ht="14.25" customHeight="1"/>
    <row r="182" s="1" customFormat="1" ht="14.25" customHeight="1"/>
    <row r="183" s="1" customFormat="1" ht="18.75" customHeight="1"/>
    <row r="184" s="1" customFormat="1" ht="18" customHeight="1"/>
    <row r="185" s="1" customFormat="1" ht="19.5" customHeight="1"/>
    <row r="186" s="1" customFormat="1" ht="15.75"/>
    <row r="187" s="1" customFormat="1" ht="15.75"/>
    <row r="188" s="1" customFormat="1" ht="15.75"/>
    <row r="189" s="1" customFormat="1" ht="15.75"/>
    <row r="190" s="1" customFormat="1" ht="15.75"/>
    <row r="191" s="1" customFormat="1" ht="15.75"/>
    <row r="192" s="1" customFormat="1" ht="15.75"/>
    <row r="193" s="1" customFormat="1" ht="15.75"/>
    <row r="194" s="1" customFormat="1" ht="15.75"/>
    <row r="195" s="1" customFormat="1" ht="15.75"/>
    <row r="196" s="1" customFormat="1" ht="15.75" spans="1:6">
      <c r="A196" s="85"/>
      <c r="F196" s="87"/>
    </row>
    <row r="197" s="1" customFormat="1" ht="15.75" spans="1:1">
      <c r="A197" s="85"/>
    </row>
    <row r="198" s="1" customFormat="1" ht="15.75" spans="5:5">
      <c r="E198" s="88"/>
    </row>
  </sheetData>
  <printOptions gridLines="1"/>
  <pageMargins left="0.393700787401575" right="0.275590551181102" top="0.590551181102362" bottom="0.590551181102362" header="0.236220472440945" footer="0.275590551181102"/>
  <pageSetup paperSize="9" orientation="portrait"/>
  <headerFooter alignWithMargins="0">
    <oddFooter>&amp;CStránka &amp;P z &amp;N</oddFooter>
  </headerFooter>
  <rowBreaks count="2" manualBreakCount="2">
    <brk id="48" max="6" man="1"/>
    <brk id="90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3"/>
  <sheetViews>
    <sheetView tabSelected="1" view="pageBreakPreview" zoomScale="115" zoomScaleNormal="100" workbookViewId="0">
      <selection activeCell="D6" sqref="D6"/>
    </sheetView>
  </sheetViews>
  <sheetFormatPr defaultColWidth="9" defaultRowHeight="12.75"/>
  <cols>
    <col min="1" max="1" width="7.85555555555556" customWidth="1"/>
    <col min="2" max="2" width="8.28888888888889" customWidth="1"/>
    <col min="3" max="3" width="42.4222222222222" customWidth="1"/>
    <col min="4" max="4" width="4.56666666666667" customWidth="1"/>
    <col min="5" max="5" width="6.85555555555556" customWidth="1"/>
    <col min="6" max="6" width="9.28888888888889" customWidth="1"/>
    <col min="7" max="7" width="14.2888888888889" customWidth="1"/>
    <col min="8" max="8" width="22" customWidth="1"/>
  </cols>
  <sheetData>
    <row r="1" spans="1:7">
      <c r="A1" s="2"/>
      <c r="B1" s="3"/>
      <c r="C1" s="3"/>
      <c r="D1" s="3"/>
      <c r="E1" s="3"/>
      <c r="F1" s="3"/>
      <c r="G1" s="4"/>
    </row>
    <row r="2" ht="19.5" spans="1:7">
      <c r="A2" s="5" t="s">
        <v>22</v>
      </c>
      <c r="B2" s="6"/>
      <c r="C2" s="6"/>
      <c r="D2" s="6"/>
      <c r="E2" s="6"/>
      <c r="F2" s="6"/>
      <c r="G2" s="7"/>
    </row>
    <row r="3" spans="1:7">
      <c r="A3" s="8"/>
      <c r="B3" s="9"/>
      <c r="C3" s="10"/>
      <c r="D3" s="10"/>
      <c r="E3" s="11"/>
      <c r="F3" s="11"/>
      <c r="G3" s="12"/>
    </row>
    <row r="4" ht="15" spans="1:7">
      <c r="A4" s="13" t="s">
        <v>1</v>
      </c>
      <c r="B4" s="14" t="s">
        <v>2</v>
      </c>
      <c r="C4" s="14"/>
      <c r="D4" s="15"/>
      <c r="E4" s="16"/>
      <c r="F4" s="16"/>
      <c r="G4" s="17"/>
    </row>
    <row r="5" ht="15" spans="1:7">
      <c r="A5" s="13"/>
      <c r="B5" s="14"/>
      <c r="C5" s="14"/>
      <c r="D5" s="15" t="s">
        <v>23</v>
      </c>
      <c r="E5" s="16"/>
      <c r="F5" s="16"/>
      <c r="G5" s="17"/>
    </row>
    <row r="6" ht="15" spans="1:7">
      <c r="A6" s="13" t="s">
        <v>4</v>
      </c>
      <c r="B6" s="14" t="s">
        <v>5</v>
      </c>
      <c r="C6" s="14"/>
      <c r="D6" s="15" t="s">
        <v>24</v>
      </c>
      <c r="E6" s="16"/>
      <c r="F6" s="16"/>
      <c r="G6" s="17"/>
    </row>
    <row r="7" ht="13.5" spans="1:7">
      <c r="A7" s="18"/>
      <c r="B7" s="16"/>
      <c r="C7" s="16"/>
      <c r="D7" s="16"/>
      <c r="E7" s="16"/>
      <c r="F7" s="16"/>
      <c r="G7" s="17"/>
    </row>
    <row r="8" s="1" customFormat="1" ht="34.5" customHeight="1" spans="1:7">
      <c r="A8" s="19" t="s">
        <v>25</v>
      </c>
      <c r="B8" s="20" t="s">
        <v>26</v>
      </c>
      <c r="C8" s="21" t="s">
        <v>7</v>
      </c>
      <c r="D8" s="22" t="s">
        <v>8</v>
      </c>
      <c r="E8" s="23" t="s">
        <v>9</v>
      </c>
      <c r="F8" s="24" t="s">
        <v>27</v>
      </c>
      <c r="G8" s="25" t="s">
        <v>10</v>
      </c>
    </row>
    <row r="9" s="1" customFormat="1" ht="15.75" spans="1:7">
      <c r="A9" s="26"/>
      <c r="B9" s="27"/>
      <c r="C9" s="26"/>
      <c r="D9" s="26"/>
      <c r="E9" s="26"/>
      <c r="F9" s="28"/>
      <c r="G9" s="28"/>
    </row>
    <row r="10" s="1" customFormat="1" ht="16.5" spans="1:13">
      <c r="A10" s="26"/>
      <c r="B10" s="27"/>
      <c r="C10" s="29" t="s">
        <v>28</v>
      </c>
      <c r="D10" s="29"/>
      <c r="E10" s="30"/>
      <c r="F10" s="31"/>
      <c r="G10" s="31"/>
      <c r="M10" s="58"/>
    </row>
    <row r="11" s="1" customFormat="1" ht="16.5" spans="1:13">
      <c r="A11" s="26"/>
      <c r="B11" s="27"/>
      <c r="C11" s="32"/>
      <c r="D11" s="32"/>
      <c r="E11" s="30"/>
      <c r="F11" s="31"/>
      <c r="G11" s="31"/>
      <c r="M11" s="58"/>
    </row>
    <row r="12" s="1" customFormat="1" ht="16.5" spans="1:13">
      <c r="A12" s="33">
        <v>1</v>
      </c>
      <c r="B12" s="27"/>
      <c r="C12" s="34" t="s">
        <v>29</v>
      </c>
      <c r="D12" s="33" t="s">
        <v>30</v>
      </c>
      <c r="E12" s="33">
        <v>1</v>
      </c>
      <c r="F12" s="35">
        <v>0</v>
      </c>
      <c r="G12" s="35">
        <f>F12*E12</f>
        <v>0</v>
      </c>
      <c r="M12" s="58"/>
    </row>
    <row r="13" s="1" customFormat="1" ht="25.5" spans="1:13">
      <c r="A13" s="33">
        <v>2</v>
      </c>
      <c r="B13" s="36"/>
      <c r="C13" s="34" t="s">
        <v>31</v>
      </c>
      <c r="D13" s="33" t="s">
        <v>30</v>
      </c>
      <c r="E13" s="33">
        <v>1</v>
      </c>
      <c r="F13" s="35">
        <v>0</v>
      </c>
      <c r="G13" s="35">
        <f>F13*E13</f>
        <v>0</v>
      </c>
      <c r="M13" s="58"/>
    </row>
    <row r="14" s="1" customFormat="1" ht="27.75" customHeight="1" spans="1:13">
      <c r="A14" s="33">
        <v>3</v>
      </c>
      <c r="B14" s="36"/>
      <c r="C14" s="34" t="s">
        <v>32</v>
      </c>
      <c r="D14" s="33" t="s">
        <v>30</v>
      </c>
      <c r="E14" s="33">
        <v>1</v>
      </c>
      <c r="F14" s="35">
        <v>0</v>
      </c>
      <c r="G14" s="35">
        <f t="shared" ref="G14:G23" si="0">F14*E14</f>
        <v>0</v>
      </c>
      <c r="M14" s="58"/>
    </row>
    <row r="15" s="1" customFormat="1" ht="27.75" customHeight="1" spans="1:13">
      <c r="A15" s="33">
        <v>4</v>
      </c>
      <c r="B15" s="36"/>
      <c r="C15" s="34" t="s">
        <v>33</v>
      </c>
      <c r="D15" s="33" t="s">
        <v>30</v>
      </c>
      <c r="E15" s="33">
        <v>1</v>
      </c>
      <c r="F15" s="35">
        <v>0</v>
      </c>
      <c r="G15" s="35">
        <f t="shared" si="0"/>
        <v>0</v>
      </c>
      <c r="M15" s="58"/>
    </row>
    <row r="16" s="1" customFormat="1" ht="16.5" spans="1:13">
      <c r="A16" s="33">
        <v>5</v>
      </c>
      <c r="B16" s="36"/>
      <c r="C16" s="34" t="s">
        <v>34</v>
      </c>
      <c r="D16" s="33" t="s">
        <v>30</v>
      </c>
      <c r="E16" s="33">
        <v>1</v>
      </c>
      <c r="F16" s="35">
        <v>0</v>
      </c>
      <c r="G16" s="35">
        <f t="shared" si="0"/>
        <v>0</v>
      </c>
      <c r="M16" s="58"/>
    </row>
    <row r="17" s="1" customFormat="1" ht="90.75" customHeight="1" spans="1:7">
      <c r="A17" s="33">
        <v>6</v>
      </c>
      <c r="B17" s="36"/>
      <c r="C17" s="34" t="s">
        <v>35</v>
      </c>
      <c r="D17" s="33" t="s">
        <v>30</v>
      </c>
      <c r="E17" s="33">
        <v>1</v>
      </c>
      <c r="F17" s="35">
        <v>0</v>
      </c>
      <c r="G17" s="35">
        <f t="shared" si="0"/>
        <v>0</v>
      </c>
    </row>
    <row r="18" s="1" customFormat="1" ht="38.25" spans="1:7">
      <c r="A18" s="33">
        <v>7</v>
      </c>
      <c r="B18" s="36"/>
      <c r="C18" s="34" t="s">
        <v>36</v>
      </c>
      <c r="D18" s="33" t="s">
        <v>30</v>
      </c>
      <c r="E18" s="33">
        <v>1</v>
      </c>
      <c r="F18" s="35">
        <v>0</v>
      </c>
      <c r="G18" s="35">
        <f t="shared" si="0"/>
        <v>0</v>
      </c>
    </row>
    <row r="19" s="1" customFormat="1" ht="93.75" customHeight="1" spans="1:7">
      <c r="A19" s="33">
        <v>8</v>
      </c>
      <c r="B19" s="36"/>
      <c r="C19" s="34" t="s">
        <v>37</v>
      </c>
      <c r="D19" s="33" t="s">
        <v>30</v>
      </c>
      <c r="E19" s="33">
        <v>1</v>
      </c>
      <c r="F19" s="35">
        <v>0</v>
      </c>
      <c r="G19" s="35">
        <f t="shared" si="0"/>
        <v>0</v>
      </c>
    </row>
    <row r="20" s="1" customFormat="1" ht="77.25" customHeight="1" spans="1:7">
      <c r="A20" s="33">
        <v>9</v>
      </c>
      <c r="B20" s="36"/>
      <c r="C20" s="34" t="s">
        <v>38</v>
      </c>
      <c r="D20" s="33" t="s">
        <v>30</v>
      </c>
      <c r="E20" s="33">
        <v>1</v>
      </c>
      <c r="F20" s="35">
        <v>0</v>
      </c>
      <c r="G20" s="35">
        <f t="shared" si="0"/>
        <v>0</v>
      </c>
    </row>
    <row r="21" s="1" customFormat="1" ht="15.75" customHeight="1" spans="1:7">
      <c r="A21" s="33">
        <v>10</v>
      </c>
      <c r="B21" s="36"/>
      <c r="C21" s="34" t="s">
        <v>39</v>
      </c>
      <c r="D21" s="33" t="s">
        <v>30</v>
      </c>
      <c r="E21" s="33">
        <v>1</v>
      </c>
      <c r="F21" s="35">
        <v>0</v>
      </c>
      <c r="G21" s="35">
        <f t="shared" si="0"/>
        <v>0</v>
      </c>
    </row>
    <row r="22" s="1" customFormat="1" ht="15.75" customHeight="1" spans="1:7">
      <c r="A22" s="33">
        <v>11</v>
      </c>
      <c r="B22" s="36"/>
      <c r="C22" s="34" t="s">
        <v>40</v>
      </c>
      <c r="D22" s="33" t="s">
        <v>30</v>
      </c>
      <c r="E22" s="33">
        <v>1</v>
      </c>
      <c r="F22" s="35">
        <v>0</v>
      </c>
      <c r="G22" s="35">
        <f t="shared" si="0"/>
        <v>0</v>
      </c>
    </row>
    <row r="23" s="1" customFormat="1" ht="30" customHeight="1" spans="1:7">
      <c r="A23" s="33">
        <v>12</v>
      </c>
      <c r="B23" s="36"/>
      <c r="C23" s="34" t="s">
        <v>41</v>
      </c>
      <c r="D23" s="33" t="s">
        <v>30</v>
      </c>
      <c r="E23" s="33">
        <v>1</v>
      </c>
      <c r="F23" s="35">
        <v>0</v>
      </c>
      <c r="G23" s="35">
        <f t="shared" si="0"/>
        <v>0</v>
      </c>
    </row>
    <row r="24" s="1" customFormat="1" ht="15" customHeight="1" spans="1:7">
      <c r="A24" s="33">
        <v>13</v>
      </c>
      <c r="B24" s="36"/>
      <c r="C24" s="34" t="s">
        <v>42</v>
      </c>
      <c r="D24" s="33" t="s">
        <v>30</v>
      </c>
      <c r="E24" s="33">
        <v>4</v>
      </c>
      <c r="F24" s="35">
        <v>0</v>
      </c>
      <c r="G24" s="35">
        <f t="shared" ref="G24" si="1">F24*E24</f>
        <v>0</v>
      </c>
    </row>
    <row r="25" s="1" customFormat="1" ht="27" customHeight="1" spans="1:7">
      <c r="A25" s="37">
        <v>14</v>
      </c>
      <c r="B25" s="38"/>
      <c r="C25" s="39" t="s">
        <v>43</v>
      </c>
      <c r="D25" s="37" t="s">
        <v>30</v>
      </c>
      <c r="E25" s="37">
        <v>4</v>
      </c>
      <c r="F25" s="40">
        <v>0</v>
      </c>
      <c r="G25" s="40">
        <f t="shared" ref="G25" si="2">F25*E25</f>
        <v>0</v>
      </c>
    </row>
    <row r="26" s="1" customFormat="1" ht="15.75" customHeight="1" spans="1:7">
      <c r="A26" s="33"/>
      <c r="B26" s="36"/>
      <c r="C26" s="34"/>
      <c r="D26" s="33"/>
      <c r="E26" s="33"/>
      <c r="F26" s="35"/>
      <c r="G26" s="35"/>
    </row>
    <row r="27" s="1" customFormat="1" ht="15.75" spans="1:10">
      <c r="A27" s="33"/>
      <c r="B27" s="27"/>
      <c r="C27" s="41" t="s">
        <v>44</v>
      </c>
      <c r="D27" s="41"/>
      <c r="E27" s="42"/>
      <c r="F27" s="42"/>
      <c r="G27" s="43">
        <f>SUM(G12:G26)</f>
        <v>0</v>
      </c>
      <c r="I27" s="59"/>
      <c r="J27" s="60"/>
    </row>
    <row r="28" s="1" customFormat="1" ht="15.75" spans="1:9">
      <c r="A28" s="44"/>
      <c r="B28" s="27"/>
      <c r="C28" s="27"/>
      <c r="D28" s="44"/>
      <c r="E28" s="44"/>
      <c r="F28" s="45"/>
      <c r="G28" s="45"/>
      <c r="I28" s="59"/>
    </row>
    <row r="29" s="1" customFormat="1" ht="15.75" spans="1:9">
      <c r="A29" s="42"/>
      <c r="B29" s="46"/>
      <c r="C29" s="29" t="s">
        <v>45</v>
      </c>
      <c r="D29" s="42"/>
      <c r="E29" s="42"/>
      <c r="F29" s="47"/>
      <c r="G29" s="47"/>
      <c r="I29" s="59"/>
    </row>
    <row r="30" s="1" customFormat="1" ht="15.75" spans="1:9">
      <c r="A30" s="42"/>
      <c r="B30" s="46"/>
      <c r="C30" s="29"/>
      <c r="D30" s="42"/>
      <c r="E30" s="42"/>
      <c r="F30" s="47"/>
      <c r="G30" s="47"/>
      <c r="I30" s="59"/>
    </row>
    <row r="31" s="1" customFormat="1" ht="15.75" spans="1:9">
      <c r="A31" s="42">
        <v>15</v>
      </c>
      <c r="B31" s="46"/>
      <c r="C31" s="46" t="s">
        <v>46</v>
      </c>
      <c r="D31" s="42" t="s">
        <v>30</v>
      </c>
      <c r="E31" s="42">
        <v>1</v>
      </c>
      <c r="F31" s="47">
        <v>0</v>
      </c>
      <c r="G31" s="47">
        <f t="shared" ref="G31:G37" si="3">F31*E31</f>
        <v>0</v>
      </c>
      <c r="I31" s="59"/>
    </row>
    <row r="32" s="1" customFormat="1" ht="15.75" spans="1:9">
      <c r="A32" s="42">
        <v>16</v>
      </c>
      <c r="B32" s="46"/>
      <c r="C32" s="46" t="s">
        <v>47</v>
      </c>
      <c r="D32" s="42" t="s">
        <v>30</v>
      </c>
      <c r="E32" s="42">
        <v>1</v>
      </c>
      <c r="F32" s="47">
        <v>0</v>
      </c>
      <c r="G32" s="47">
        <f t="shared" si="3"/>
        <v>0</v>
      </c>
      <c r="I32" s="59"/>
    </row>
    <row r="33" s="1" customFormat="1" ht="15.75" spans="1:9">
      <c r="A33" s="42">
        <v>17</v>
      </c>
      <c r="B33" s="46"/>
      <c r="C33" s="46" t="s">
        <v>48</v>
      </c>
      <c r="D33" s="42" t="s">
        <v>30</v>
      </c>
      <c r="E33" s="42">
        <v>4</v>
      </c>
      <c r="F33" s="47">
        <v>0</v>
      </c>
      <c r="G33" s="47">
        <f t="shared" si="3"/>
        <v>0</v>
      </c>
      <c r="I33" s="59"/>
    </row>
    <row r="34" s="1" customFormat="1" ht="15.75" spans="1:9">
      <c r="A34" s="42">
        <v>18</v>
      </c>
      <c r="B34" s="46"/>
      <c r="C34" s="46" t="s">
        <v>49</v>
      </c>
      <c r="D34" s="42" t="s">
        <v>30</v>
      </c>
      <c r="E34" s="42">
        <v>2</v>
      </c>
      <c r="F34" s="47">
        <v>0</v>
      </c>
      <c r="G34" s="47">
        <f t="shared" si="3"/>
        <v>0</v>
      </c>
      <c r="I34" s="59"/>
    </row>
    <row r="35" s="1" customFormat="1" ht="15.75" spans="1:9">
      <c r="A35" s="42">
        <v>19</v>
      </c>
      <c r="B35" s="46"/>
      <c r="C35" s="46" t="s">
        <v>50</v>
      </c>
      <c r="D35" s="42" t="s">
        <v>30</v>
      </c>
      <c r="E35" s="42">
        <v>1</v>
      </c>
      <c r="F35" s="47">
        <v>0</v>
      </c>
      <c r="G35" s="47">
        <f t="shared" si="3"/>
        <v>0</v>
      </c>
      <c r="I35" s="59"/>
    </row>
    <row r="36" s="1" customFormat="1" ht="15.75" spans="1:9">
      <c r="A36" s="42">
        <v>20</v>
      </c>
      <c r="B36" s="46"/>
      <c r="C36" s="46" t="s">
        <v>51</v>
      </c>
      <c r="D36" s="42" t="s">
        <v>13</v>
      </c>
      <c r="E36" s="42">
        <v>1</v>
      </c>
      <c r="F36" s="48">
        <v>0</v>
      </c>
      <c r="G36" s="47">
        <f t="shared" si="3"/>
        <v>0</v>
      </c>
      <c r="I36" s="59"/>
    </row>
    <row r="37" s="1" customFormat="1" ht="15.75" spans="1:9">
      <c r="A37" s="49">
        <v>21</v>
      </c>
      <c r="B37" s="50"/>
      <c r="C37" s="50" t="s">
        <v>52</v>
      </c>
      <c r="D37" s="49" t="s">
        <v>30</v>
      </c>
      <c r="E37" s="49">
        <v>10</v>
      </c>
      <c r="F37" s="51">
        <v>0</v>
      </c>
      <c r="G37" s="52">
        <f t="shared" si="3"/>
        <v>0</v>
      </c>
      <c r="I37" s="59"/>
    </row>
    <row r="38" s="1" customFormat="1" ht="13.5" customHeight="1" spans="1:9">
      <c r="A38" s="42"/>
      <c r="B38" s="46"/>
      <c r="C38" s="46"/>
      <c r="D38" s="42"/>
      <c r="E38" s="42"/>
      <c r="F38" s="47"/>
      <c r="G38" s="47"/>
      <c r="I38" s="59"/>
    </row>
    <row r="39" s="1" customFormat="1" ht="15.75" spans="1:7">
      <c r="A39" s="42"/>
      <c r="B39" s="46"/>
      <c r="C39" s="41" t="s">
        <v>53</v>
      </c>
      <c r="D39" s="41"/>
      <c r="E39" s="42"/>
      <c r="F39" s="42"/>
      <c r="G39" s="43">
        <f>SUM(G31:G38)</f>
        <v>0</v>
      </c>
    </row>
    <row r="40" s="1" customFormat="1" ht="15.75" spans="1:7">
      <c r="A40" s="44"/>
      <c r="B40" s="27"/>
      <c r="C40" s="53"/>
      <c r="D40" s="53"/>
      <c r="E40" s="53"/>
      <c r="F40" s="53"/>
      <c r="G40" s="27"/>
    </row>
    <row r="41" s="1" customFormat="1" ht="15.75" spans="1:7">
      <c r="A41" s="44"/>
      <c r="B41" s="27"/>
      <c r="C41" s="29" t="s">
        <v>54</v>
      </c>
      <c r="D41" s="54"/>
      <c r="E41" s="44"/>
      <c r="F41" s="44"/>
      <c r="G41" s="27"/>
    </row>
    <row r="42" s="1" customFormat="1" ht="15.75" spans="1:7">
      <c r="A42" s="44"/>
      <c r="B42" s="27"/>
      <c r="C42" s="54"/>
      <c r="D42" s="54"/>
      <c r="E42" s="44"/>
      <c r="F42" s="44"/>
      <c r="G42" s="27"/>
    </row>
    <row r="43" s="1" customFormat="1" ht="15.75" spans="1:7">
      <c r="A43" s="33">
        <v>22</v>
      </c>
      <c r="B43" s="46"/>
      <c r="C43" s="55" t="s">
        <v>55</v>
      </c>
      <c r="D43" s="42" t="s">
        <v>56</v>
      </c>
      <c r="E43" s="42">
        <v>2</v>
      </c>
      <c r="F43" s="47">
        <v>0</v>
      </c>
      <c r="G43" s="47">
        <f t="shared" ref="G43:G48" si="4">F43*E43</f>
        <v>0</v>
      </c>
    </row>
    <row r="44" s="1" customFormat="1" ht="15.75" spans="1:7">
      <c r="A44" s="33">
        <v>23</v>
      </c>
      <c r="B44" s="46"/>
      <c r="C44" s="55" t="s">
        <v>57</v>
      </c>
      <c r="D44" s="42" t="s">
        <v>56</v>
      </c>
      <c r="E44" s="42">
        <v>35</v>
      </c>
      <c r="F44" s="47">
        <v>0</v>
      </c>
      <c r="G44" s="47">
        <f t="shared" si="4"/>
        <v>0</v>
      </c>
    </row>
    <row r="45" s="1" customFormat="1" ht="15.75" spans="1:7">
      <c r="A45" s="33">
        <v>24</v>
      </c>
      <c r="B45" s="46"/>
      <c r="C45" s="55" t="s">
        <v>58</v>
      </c>
      <c r="D45" s="42" t="s">
        <v>56</v>
      </c>
      <c r="E45" s="42">
        <v>45</v>
      </c>
      <c r="F45" s="47">
        <v>0</v>
      </c>
      <c r="G45" s="47">
        <f t="shared" si="4"/>
        <v>0</v>
      </c>
    </row>
    <row r="46" s="1" customFormat="1" ht="15.75" spans="1:7">
      <c r="A46" s="33">
        <v>25</v>
      </c>
      <c r="B46" s="46"/>
      <c r="C46" s="55" t="s">
        <v>59</v>
      </c>
      <c r="D46" s="42" t="s">
        <v>56</v>
      </c>
      <c r="E46" s="42">
        <v>18</v>
      </c>
      <c r="F46" s="47">
        <v>0</v>
      </c>
      <c r="G46" s="47">
        <f t="shared" si="4"/>
        <v>0</v>
      </c>
    </row>
    <row r="47" s="1" customFormat="1" ht="15.75" spans="1:7">
      <c r="A47" s="33">
        <v>26</v>
      </c>
      <c r="B47" s="46"/>
      <c r="C47" s="55" t="s">
        <v>60</v>
      </c>
      <c r="D47" s="42" t="s">
        <v>56</v>
      </c>
      <c r="E47" s="42">
        <v>14</v>
      </c>
      <c r="F47" s="47">
        <v>0</v>
      </c>
      <c r="G47" s="47">
        <f t="shared" si="4"/>
        <v>0</v>
      </c>
    </row>
    <row r="48" s="1" customFormat="1" ht="15.75" spans="1:7">
      <c r="A48" s="33">
        <v>27</v>
      </c>
      <c r="B48" s="46"/>
      <c r="C48" s="55" t="s">
        <v>61</v>
      </c>
      <c r="D48" s="42" t="s">
        <v>56</v>
      </c>
      <c r="E48" s="42">
        <v>18</v>
      </c>
      <c r="F48" s="47">
        <v>0</v>
      </c>
      <c r="G48" s="47">
        <f t="shared" si="4"/>
        <v>0</v>
      </c>
    </row>
    <row r="49" s="1" customFormat="1" ht="38.25" spans="1:7">
      <c r="A49" s="33">
        <v>28</v>
      </c>
      <c r="B49" s="56"/>
      <c r="C49" s="57" t="s">
        <v>62</v>
      </c>
      <c r="D49" s="33" t="s">
        <v>30</v>
      </c>
      <c r="E49" s="33">
        <v>1</v>
      </c>
      <c r="F49" s="35">
        <v>0</v>
      </c>
      <c r="G49" s="35">
        <f t="shared" ref="G49:G50" si="5">F49*E49</f>
        <v>0</v>
      </c>
    </row>
    <row r="50" s="1" customFormat="1" ht="25.5" spans="1:7">
      <c r="A50" s="33">
        <v>29</v>
      </c>
      <c r="B50" s="56"/>
      <c r="C50" s="57" t="s">
        <v>63</v>
      </c>
      <c r="D50" s="33" t="s">
        <v>30</v>
      </c>
      <c r="E50" s="33">
        <v>1</v>
      </c>
      <c r="F50" s="35">
        <v>0</v>
      </c>
      <c r="G50" s="35">
        <f t="shared" si="5"/>
        <v>0</v>
      </c>
    </row>
    <row r="51" s="1" customFormat="1" ht="15.75" spans="1:7">
      <c r="A51" s="33">
        <v>30</v>
      </c>
      <c r="B51" s="46"/>
      <c r="C51" s="55" t="s">
        <v>64</v>
      </c>
      <c r="D51" s="42" t="s">
        <v>30</v>
      </c>
      <c r="E51" s="42">
        <v>4</v>
      </c>
      <c r="F51" s="47">
        <v>0</v>
      </c>
      <c r="G51" s="47">
        <f t="shared" ref="G51:G57" si="6">F51*E51</f>
        <v>0</v>
      </c>
    </row>
    <row r="52" s="1" customFormat="1" ht="15.75" spans="1:7">
      <c r="A52" s="33">
        <v>31</v>
      </c>
      <c r="B52" s="46"/>
      <c r="C52" s="55" t="s">
        <v>65</v>
      </c>
      <c r="D52" s="42" t="s">
        <v>30</v>
      </c>
      <c r="E52" s="42">
        <v>10</v>
      </c>
      <c r="F52" s="47">
        <v>0</v>
      </c>
      <c r="G52" s="47">
        <f t="shared" si="6"/>
        <v>0</v>
      </c>
    </row>
    <row r="53" s="1" customFormat="1" ht="15.75" spans="1:7">
      <c r="A53" s="33">
        <v>32</v>
      </c>
      <c r="B53" s="46"/>
      <c r="C53" s="55" t="s">
        <v>66</v>
      </c>
      <c r="D53" s="42" t="s">
        <v>30</v>
      </c>
      <c r="E53" s="42">
        <v>5</v>
      </c>
      <c r="F53" s="47">
        <v>0</v>
      </c>
      <c r="G53" s="47">
        <f t="shared" si="6"/>
        <v>0</v>
      </c>
    </row>
    <row r="54" s="1" customFormat="1" ht="15.75" spans="1:7">
      <c r="A54" s="33">
        <v>33</v>
      </c>
      <c r="B54" s="46"/>
      <c r="C54" s="55" t="s">
        <v>67</v>
      </c>
      <c r="D54" s="42" t="s">
        <v>30</v>
      </c>
      <c r="E54" s="42">
        <v>2</v>
      </c>
      <c r="F54" s="47">
        <v>0</v>
      </c>
      <c r="G54" s="47">
        <f t="shared" si="6"/>
        <v>0</v>
      </c>
    </row>
    <row r="55" s="1" customFormat="1" ht="15.75" spans="1:7">
      <c r="A55" s="33">
        <v>34</v>
      </c>
      <c r="B55" s="46"/>
      <c r="C55" s="55" t="s">
        <v>68</v>
      </c>
      <c r="D55" s="42" t="s">
        <v>30</v>
      </c>
      <c r="E55" s="42">
        <v>1</v>
      </c>
      <c r="F55" s="47">
        <v>0</v>
      </c>
      <c r="G55" s="47">
        <f t="shared" si="6"/>
        <v>0</v>
      </c>
    </row>
    <row r="56" s="1" customFormat="1" ht="15.75" spans="1:7">
      <c r="A56" s="33">
        <v>35</v>
      </c>
      <c r="B56" s="46"/>
      <c r="C56" s="55" t="s">
        <v>69</v>
      </c>
      <c r="D56" s="42" t="s">
        <v>30</v>
      </c>
      <c r="E56" s="42">
        <v>1</v>
      </c>
      <c r="F56" s="47">
        <v>0</v>
      </c>
      <c r="G56" s="47">
        <f t="shared" si="6"/>
        <v>0</v>
      </c>
    </row>
    <row r="57" s="1" customFormat="1" ht="15.75" spans="1:7">
      <c r="A57" s="33">
        <v>36</v>
      </c>
      <c r="B57" s="46"/>
      <c r="C57" s="55" t="s">
        <v>70</v>
      </c>
      <c r="D57" s="42" t="s">
        <v>30</v>
      </c>
      <c r="E57" s="42">
        <v>1</v>
      </c>
      <c r="F57" s="47">
        <v>0</v>
      </c>
      <c r="G57" s="47">
        <f t="shared" si="6"/>
        <v>0</v>
      </c>
    </row>
    <row r="58" s="1" customFormat="1" ht="15.75" spans="1:7">
      <c r="A58" s="33">
        <v>37</v>
      </c>
      <c r="B58" s="46"/>
      <c r="C58" s="55" t="s">
        <v>71</v>
      </c>
      <c r="D58" s="42" t="s">
        <v>30</v>
      </c>
      <c r="E58" s="42">
        <v>1</v>
      </c>
      <c r="F58" s="47">
        <v>0</v>
      </c>
      <c r="G58" s="47">
        <f t="shared" ref="G58:G62" si="7">F58*E58</f>
        <v>0</v>
      </c>
    </row>
    <row r="59" s="1" customFormat="1" ht="15.75" spans="1:7">
      <c r="A59" s="33">
        <v>38</v>
      </c>
      <c r="B59" s="46"/>
      <c r="C59" s="55" t="s">
        <v>72</v>
      </c>
      <c r="D59" s="42" t="s">
        <v>30</v>
      </c>
      <c r="E59" s="42">
        <v>1</v>
      </c>
      <c r="F59" s="47">
        <v>0</v>
      </c>
      <c r="G59" s="47">
        <f t="shared" si="7"/>
        <v>0</v>
      </c>
    </row>
    <row r="60" s="1" customFormat="1" ht="15.75" spans="1:7">
      <c r="A60" s="33">
        <v>39</v>
      </c>
      <c r="B60" s="46"/>
      <c r="C60" s="55" t="s">
        <v>73</v>
      </c>
      <c r="D60" s="42" t="s">
        <v>13</v>
      </c>
      <c r="E60" s="42">
        <v>1</v>
      </c>
      <c r="F60" s="47">
        <v>0</v>
      </c>
      <c r="G60" s="47">
        <f t="shared" si="7"/>
        <v>0</v>
      </c>
    </row>
    <row r="61" s="1" customFormat="1" ht="15.75" spans="1:7">
      <c r="A61" s="33">
        <v>40</v>
      </c>
      <c r="B61" s="46"/>
      <c r="C61" s="55" t="s">
        <v>74</v>
      </c>
      <c r="D61" s="42" t="s">
        <v>75</v>
      </c>
      <c r="E61" s="42">
        <v>4</v>
      </c>
      <c r="F61" s="47">
        <v>0</v>
      </c>
      <c r="G61" s="47">
        <f t="shared" si="7"/>
        <v>0</v>
      </c>
    </row>
    <row r="62" s="1" customFormat="1" ht="15.75" spans="1:7">
      <c r="A62" s="33">
        <v>41</v>
      </c>
      <c r="B62" s="46"/>
      <c r="C62" s="55" t="s">
        <v>76</v>
      </c>
      <c r="D62" s="42" t="s">
        <v>77</v>
      </c>
      <c r="E62" s="42">
        <v>3</v>
      </c>
      <c r="F62" s="47">
        <v>0</v>
      </c>
      <c r="G62" s="47">
        <f t="shared" si="7"/>
        <v>0</v>
      </c>
    </row>
    <row r="63" s="1" customFormat="1" ht="15.75" spans="1:7">
      <c r="A63" s="33">
        <v>42</v>
      </c>
      <c r="B63" s="46"/>
      <c r="C63" s="55" t="s">
        <v>78</v>
      </c>
      <c r="D63" s="42" t="s">
        <v>56</v>
      </c>
      <c r="E63" s="42">
        <v>85</v>
      </c>
      <c r="F63" s="47">
        <v>0</v>
      </c>
      <c r="G63" s="47">
        <f t="shared" ref="G63:G65" si="8">F63*E63</f>
        <v>0</v>
      </c>
    </row>
    <row r="64" s="1" customFormat="1" ht="25.5" spans="1:7">
      <c r="A64" s="33">
        <v>43</v>
      </c>
      <c r="B64" s="46"/>
      <c r="C64" s="57" t="s">
        <v>79</v>
      </c>
      <c r="D64" s="33" t="s">
        <v>56</v>
      </c>
      <c r="E64" s="33">
        <v>35</v>
      </c>
      <c r="F64" s="35">
        <v>0</v>
      </c>
      <c r="G64" s="35">
        <f t="shared" si="8"/>
        <v>0</v>
      </c>
    </row>
    <row r="65" s="1" customFormat="1" ht="15.75" spans="1:7">
      <c r="A65" s="33">
        <v>44</v>
      </c>
      <c r="B65" s="46"/>
      <c r="C65" s="57" t="s">
        <v>80</v>
      </c>
      <c r="D65" s="33" t="s">
        <v>30</v>
      </c>
      <c r="E65" s="33">
        <v>1</v>
      </c>
      <c r="F65" s="35">
        <v>0</v>
      </c>
      <c r="G65" s="35">
        <f t="shared" si="8"/>
        <v>0</v>
      </c>
    </row>
    <row r="66" s="1" customFormat="1" ht="15.75" spans="1:7">
      <c r="A66" s="37">
        <v>45</v>
      </c>
      <c r="B66" s="50"/>
      <c r="C66" s="61" t="s">
        <v>81</v>
      </c>
      <c r="D66" s="37" t="s">
        <v>30</v>
      </c>
      <c r="E66" s="37">
        <v>1</v>
      </c>
      <c r="F66" s="40">
        <v>0</v>
      </c>
      <c r="G66" s="40">
        <f t="shared" ref="G66" si="9">F66*E66</f>
        <v>0</v>
      </c>
    </row>
    <row r="67" s="1" customFormat="1" ht="15.75" spans="1:7">
      <c r="A67" s="42"/>
      <c r="B67" s="62"/>
      <c r="C67" s="62"/>
      <c r="D67" s="62"/>
      <c r="E67" s="62"/>
      <c r="F67" s="62"/>
      <c r="G67" s="62"/>
    </row>
    <row r="68" s="1" customFormat="1" ht="15.75" spans="1:7">
      <c r="A68" s="46"/>
      <c r="B68" s="46"/>
      <c r="C68" s="41" t="s">
        <v>82</v>
      </c>
      <c r="D68" s="41"/>
      <c r="E68" s="42"/>
      <c r="F68" s="42"/>
      <c r="G68" s="43">
        <f>SUM(G43:G67)</f>
        <v>0</v>
      </c>
    </row>
    <row r="69" s="1" customFormat="1" ht="15.75" spans="1:7">
      <c r="A69" s="46"/>
      <c r="B69" s="46"/>
      <c r="C69" s="41"/>
      <c r="D69" s="41"/>
      <c r="E69" s="42"/>
      <c r="F69" s="42"/>
      <c r="G69" s="43"/>
    </row>
    <row r="70" s="1" customFormat="1" ht="15.75" spans="1:7">
      <c r="A70" s="44"/>
      <c r="B70" s="27"/>
      <c r="C70" s="63" t="s">
        <v>83</v>
      </c>
      <c r="D70" s="53"/>
      <c r="E70" s="44"/>
      <c r="F70" s="45"/>
      <c r="G70" s="60"/>
    </row>
    <row r="71" s="1" customFormat="1" ht="15.75" spans="1:7">
      <c r="A71" s="44"/>
      <c r="B71" s="27"/>
      <c r="C71" s="54"/>
      <c r="D71" s="53"/>
      <c r="E71" s="44"/>
      <c r="F71" s="45"/>
      <c r="G71" s="60"/>
    </row>
    <row r="72" s="1" customFormat="1" ht="15.75" spans="1:7">
      <c r="A72" s="64">
        <v>46</v>
      </c>
      <c r="B72" s="27"/>
      <c r="C72" s="65" t="s">
        <v>84</v>
      </c>
      <c r="D72" s="64" t="s">
        <v>13</v>
      </c>
      <c r="E72" s="64">
        <v>1</v>
      </c>
      <c r="F72" s="45"/>
      <c r="G72" s="66"/>
    </row>
    <row r="73" s="1" customFormat="1" ht="15.75" spans="1:7">
      <c r="A73" s="64">
        <v>47</v>
      </c>
      <c r="B73" s="27"/>
      <c r="C73" s="65" t="s">
        <v>85</v>
      </c>
      <c r="D73" s="64" t="s">
        <v>13</v>
      </c>
      <c r="E73" s="64">
        <v>1</v>
      </c>
      <c r="F73" s="45"/>
      <c r="G73" s="66"/>
    </row>
    <row r="74" s="1" customFormat="1" ht="15.75" spans="1:7">
      <c r="A74" s="64">
        <v>48</v>
      </c>
      <c r="B74" s="27"/>
      <c r="C74" s="65" t="s">
        <v>86</v>
      </c>
      <c r="D74" s="64" t="s">
        <v>13</v>
      </c>
      <c r="E74" s="64">
        <v>1</v>
      </c>
      <c r="F74" s="45"/>
      <c r="G74" s="66"/>
    </row>
    <row r="75" s="1" customFormat="1" ht="38.25" spans="1:7">
      <c r="A75" s="64">
        <v>49</v>
      </c>
      <c r="B75" s="36"/>
      <c r="C75" s="67" t="s">
        <v>87</v>
      </c>
      <c r="D75" s="68" t="s">
        <v>13</v>
      </c>
      <c r="E75" s="68">
        <v>1</v>
      </c>
      <c r="F75" s="69"/>
      <c r="G75" s="70"/>
    </row>
    <row r="76" s="1" customFormat="1" ht="25.5" spans="1:7">
      <c r="A76" s="64">
        <v>50</v>
      </c>
      <c r="B76" s="27"/>
      <c r="C76" s="71" t="s">
        <v>88</v>
      </c>
      <c r="D76" s="64" t="s">
        <v>13</v>
      </c>
      <c r="E76" s="64">
        <v>1</v>
      </c>
      <c r="F76" s="72"/>
      <c r="G76" s="66"/>
    </row>
    <row r="77" s="1" customFormat="1" ht="15.75" spans="1:7">
      <c r="A77" s="73">
        <v>51</v>
      </c>
      <c r="B77" s="74"/>
      <c r="C77" s="75" t="s">
        <v>89</v>
      </c>
      <c r="D77" s="73" t="s">
        <v>13</v>
      </c>
      <c r="E77" s="73">
        <v>1</v>
      </c>
      <c r="F77" s="76"/>
      <c r="G77" s="77"/>
    </row>
    <row r="78" s="1" customFormat="1" ht="15.75" spans="1:7">
      <c r="A78" s="64"/>
      <c r="B78" s="27"/>
      <c r="C78" s="65"/>
      <c r="D78" s="44"/>
      <c r="E78" s="44"/>
      <c r="F78" s="44"/>
      <c r="G78" s="45"/>
    </row>
    <row r="79" s="1" customFormat="1" ht="15.75" spans="1:7">
      <c r="A79" s="44"/>
      <c r="B79" s="27"/>
      <c r="C79" s="78" t="s">
        <v>90</v>
      </c>
      <c r="D79" s="53"/>
      <c r="E79" s="44"/>
      <c r="F79" s="44"/>
      <c r="G79" s="43"/>
    </row>
    <row r="80" s="1" customFormat="1" ht="15.75" spans="1:7">
      <c r="A80" s="46"/>
      <c r="B80" s="46"/>
      <c r="C80" s="41"/>
      <c r="D80" s="41"/>
      <c r="E80" s="42"/>
      <c r="F80" s="42"/>
      <c r="G80" s="43"/>
    </row>
    <row r="81" s="1" customFormat="1" ht="15.75" spans="1:7">
      <c r="A81" s="44"/>
      <c r="B81" s="27"/>
      <c r="C81" s="29" t="s">
        <v>91</v>
      </c>
      <c r="D81" s="54"/>
      <c r="E81" s="44"/>
      <c r="F81" s="44"/>
      <c r="G81" s="79"/>
    </row>
    <row r="82" s="1" customFormat="1" ht="15.75" spans="1:7">
      <c r="A82" s="44"/>
      <c r="B82" s="27"/>
      <c r="C82" s="80"/>
      <c r="D82" s="80"/>
      <c r="E82" s="44"/>
      <c r="F82" s="44"/>
      <c r="G82" s="79"/>
    </row>
    <row r="83" s="1" customFormat="1" ht="15.75" spans="1:7">
      <c r="A83" s="42">
        <v>52</v>
      </c>
      <c r="B83" s="27"/>
      <c r="C83" s="34" t="s">
        <v>92</v>
      </c>
      <c r="D83" s="42" t="s">
        <v>13</v>
      </c>
      <c r="E83" s="42">
        <v>1</v>
      </c>
      <c r="F83" s="47"/>
      <c r="G83" s="47">
        <f>F83*E83</f>
        <v>0</v>
      </c>
    </row>
    <row r="84" s="1" customFormat="1" ht="15.75" spans="1:7">
      <c r="A84" s="42">
        <v>53</v>
      </c>
      <c r="B84" s="27"/>
      <c r="C84" s="34" t="s">
        <v>93</v>
      </c>
      <c r="D84" s="42" t="s">
        <v>94</v>
      </c>
      <c r="E84" s="42">
        <v>120</v>
      </c>
      <c r="F84" s="47"/>
      <c r="G84" s="47">
        <f t="shared" ref="G84:G90" si="10">F84*E84</f>
        <v>0</v>
      </c>
    </row>
    <row r="85" s="1" customFormat="1" ht="15.75" spans="1:7">
      <c r="A85" s="42">
        <v>54</v>
      </c>
      <c r="B85" s="27"/>
      <c r="C85" s="34" t="s">
        <v>95</v>
      </c>
      <c r="D85" s="42" t="s">
        <v>94</v>
      </c>
      <c r="E85" s="42">
        <v>8</v>
      </c>
      <c r="F85" s="47"/>
      <c r="G85" s="47">
        <f t="shared" si="10"/>
        <v>0</v>
      </c>
    </row>
    <row r="86" s="1" customFormat="1" ht="15.75" spans="1:7">
      <c r="A86" s="42">
        <v>55</v>
      </c>
      <c r="B86" s="27"/>
      <c r="C86" s="34" t="s">
        <v>96</v>
      </c>
      <c r="D86" s="42" t="s">
        <v>13</v>
      </c>
      <c r="E86" s="42">
        <v>1</v>
      </c>
      <c r="F86" s="47"/>
      <c r="G86" s="47">
        <f t="shared" si="10"/>
        <v>0</v>
      </c>
    </row>
    <row r="87" s="1" customFormat="1" ht="15.75" spans="1:7">
      <c r="A87" s="42">
        <v>56</v>
      </c>
      <c r="B87" s="27"/>
      <c r="C87" s="34" t="s">
        <v>97</v>
      </c>
      <c r="D87" s="42" t="s">
        <v>30</v>
      </c>
      <c r="E87" s="42">
        <v>1</v>
      </c>
      <c r="F87" s="47"/>
      <c r="G87" s="47">
        <f t="shared" si="10"/>
        <v>0</v>
      </c>
    </row>
    <row r="88" s="1" customFormat="1" ht="14.25" customHeight="1" spans="1:7">
      <c r="A88" s="42">
        <v>57</v>
      </c>
      <c r="B88" s="27"/>
      <c r="C88" s="34" t="s">
        <v>98</v>
      </c>
      <c r="D88" s="42" t="s">
        <v>94</v>
      </c>
      <c r="E88" s="42">
        <v>4</v>
      </c>
      <c r="F88" s="47"/>
      <c r="G88" s="47">
        <f t="shared" si="10"/>
        <v>0</v>
      </c>
    </row>
    <row r="89" s="1" customFormat="1" ht="15.75" spans="1:8">
      <c r="A89" s="42">
        <v>58</v>
      </c>
      <c r="B89" s="27"/>
      <c r="C89" s="34" t="s">
        <v>99</v>
      </c>
      <c r="D89" s="42" t="s">
        <v>30</v>
      </c>
      <c r="E89" s="42">
        <v>1</v>
      </c>
      <c r="F89" s="47"/>
      <c r="G89" s="47">
        <f t="shared" si="10"/>
        <v>0</v>
      </c>
      <c r="H89" s="81"/>
    </row>
    <row r="90" s="1" customFormat="1" ht="15.75" customHeight="1" spans="1:8">
      <c r="A90" s="49">
        <v>59</v>
      </c>
      <c r="B90" s="38"/>
      <c r="C90" s="39" t="s">
        <v>100</v>
      </c>
      <c r="D90" s="49" t="s">
        <v>13</v>
      </c>
      <c r="E90" s="49">
        <v>1</v>
      </c>
      <c r="F90" s="52"/>
      <c r="G90" s="52">
        <f t="shared" si="10"/>
        <v>0</v>
      </c>
      <c r="H90" s="81"/>
    </row>
    <row r="91" s="1" customFormat="1" ht="15.75" spans="1:7">
      <c r="A91" s="42"/>
      <c r="B91" s="27"/>
      <c r="C91" s="27"/>
      <c r="D91" s="27"/>
      <c r="E91" s="27"/>
      <c r="F91" s="26"/>
      <c r="G91" s="27"/>
    </row>
    <row r="92" s="1" customFormat="1" ht="15.75" spans="1:7">
      <c r="A92" s="27"/>
      <c r="B92" s="27"/>
      <c r="C92" s="41" t="s">
        <v>101</v>
      </c>
      <c r="D92" s="41"/>
      <c r="E92" s="46"/>
      <c r="F92" s="42"/>
      <c r="G92" s="43">
        <f>SUM(G83:G91)</f>
        <v>0</v>
      </c>
    </row>
    <row r="93" s="1" customFormat="1" ht="15.75" spans="1:7">
      <c r="A93" s="27"/>
      <c r="B93" s="27"/>
      <c r="C93" s="53"/>
      <c r="D93" s="53"/>
      <c r="E93" s="26"/>
      <c r="F93" s="26"/>
      <c r="G93" s="28"/>
    </row>
    <row r="94" s="1" customFormat="1" ht="15.75" spans="1:7">
      <c r="A94" s="27"/>
      <c r="B94" s="27"/>
      <c r="C94" s="53" t="s">
        <v>102</v>
      </c>
      <c r="D94" s="27"/>
      <c r="E94" s="27"/>
      <c r="F94" s="27"/>
      <c r="G94" s="60">
        <f>SUM(G92,G79,G68,G39,G27)</f>
        <v>0</v>
      </c>
    </row>
    <row r="95" s="1" customFormat="1" ht="15.75" spans="1:7">
      <c r="A95" s="82"/>
      <c r="B95" s="82"/>
      <c r="C95" s="82"/>
      <c r="D95" s="82"/>
      <c r="E95" s="82"/>
      <c r="F95" s="82"/>
      <c r="G95" s="82"/>
    </row>
    <row r="96" s="1" customFormat="1" ht="15.75" spans="1:7">
      <c r="A96" s="82"/>
      <c r="C96" s="27"/>
      <c r="D96" s="82"/>
      <c r="E96" s="82"/>
      <c r="F96" s="82"/>
      <c r="G96" s="82"/>
    </row>
    <row r="97" s="1" customFormat="1" ht="15.75" spans="1:7">
      <c r="A97" s="82"/>
      <c r="B97" s="82"/>
      <c r="C97" s="82"/>
      <c r="D97" s="82"/>
      <c r="E97" s="82"/>
      <c r="F97" s="82"/>
      <c r="G97" s="82"/>
    </row>
    <row r="98" s="1" customFormat="1" ht="15.75" spans="1:1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</row>
    <row r="99" s="1" customFormat="1" ht="15.75" spans="1:1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</row>
    <row r="100" s="1" customFormat="1" ht="15.75" spans="1:1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</row>
    <row r="101" s="1" customFormat="1" ht="15.75" spans="1:1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</row>
    <row r="102" s="1" customFormat="1" ht="15.75" spans="1:1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</row>
    <row r="103" s="1" customFormat="1" ht="15.75" spans="1:1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</row>
    <row r="104" s="1" customFormat="1" ht="15.75" spans="1:1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</row>
    <row r="105" s="1" customFormat="1" ht="15.75" spans="1:7">
      <c r="A105" s="82"/>
      <c r="B105" s="82"/>
      <c r="C105" s="82"/>
      <c r="D105" s="82"/>
      <c r="E105" s="82"/>
      <c r="F105" s="82"/>
      <c r="G105" s="82"/>
    </row>
    <row r="106" s="1" customFormat="1" ht="15.75" spans="1:7">
      <c r="A106" s="82"/>
      <c r="B106" s="82"/>
      <c r="C106" s="82"/>
      <c r="D106" s="82"/>
      <c r="E106" s="82"/>
      <c r="F106" s="82"/>
      <c r="G106" s="82"/>
    </row>
    <row r="107" s="1" customFormat="1" ht="15.75" spans="1:7">
      <c r="A107" s="82"/>
      <c r="B107" s="82"/>
      <c r="C107" s="82"/>
      <c r="D107" s="82"/>
      <c r="E107" s="82"/>
      <c r="F107" s="82"/>
      <c r="G107" s="82"/>
    </row>
    <row r="108" s="1" customFormat="1" ht="15.75" spans="1:7">
      <c r="A108" s="82"/>
      <c r="B108" s="82"/>
      <c r="C108" s="82"/>
      <c r="D108" s="82"/>
      <c r="E108" s="82"/>
      <c r="F108" s="82"/>
      <c r="G108" s="82"/>
    </row>
    <row r="109" s="1" customFormat="1" ht="15.75" spans="1:7">
      <c r="A109" s="82"/>
      <c r="B109" s="82"/>
      <c r="C109" s="82"/>
      <c r="D109" s="82"/>
      <c r="E109" s="82"/>
      <c r="F109" s="82"/>
      <c r="G109" s="82"/>
    </row>
    <row r="110" s="1" customFormat="1" ht="15.75" spans="1:7">
      <c r="A110" s="82"/>
      <c r="B110" s="82"/>
      <c r="C110" s="82"/>
      <c r="D110" s="82"/>
      <c r="E110" s="82"/>
      <c r="F110" s="82"/>
      <c r="G110" s="82"/>
    </row>
    <row r="111" s="1" customFormat="1" ht="15.75" spans="1:7">
      <c r="A111" s="82"/>
      <c r="B111" s="82"/>
      <c r="C111" s="82"/>
      <c r="D111" s="82"/>
      <c r="E111" s="82"/>
      <c r="F111" s="82"/>
      <c r="G111" s="82"/>
    </row>
    <row r="112" s="1" customFormat="1" ht="15.75" spans="1:7">
      <c r="A112" s="82"/>
      <c r="B112" s="82"/>
      <c r="C112" s="82"/>
      <c r="D112" s="82"/>
      <c r="E112" s="82"/>
      <c r="F112" s="82"/>
      <c r="G112" s="82"/>
    </row>
    <row r="113" s="1" customFormat="1" ht="15.75" spans="1:7">
      <c r="A113" s="82"/>
      <c r="B113" s="82"/>
      <c r="C113" s="82"/>
      <c r="D113" s="82"/>
      <c r="E113" s="82"/>
      <c r="F113" s="82"/>
      <c r="G113" s="82"/>
    </row>
    <row r="114" s="1" customFormat="1" ht="15.75" spans="1:7">
      <c r="A114" s="82"/>
      <c r="B114" s="82"/>
      <c r="C114" s="82"/>
      <c r="D114" s="82"/>
      <c r="E114" s="82"/>
      <c r="F114" s="82"/>
      <c r="G114" s="82"/>
    </row>
    <row r="115" s="1" customFormat="1" ht="15.75" spans="1:7">
      <c r="A115" s="83"/>
      <c r="B115" s="82"/>
      <c r="C115" s="82"/>
      <c r="D115" s="82"/>
      <c r="E115" s="82"/>
      <c r="F115" s="82"/>
      <c r="G115" s="84"/>
    </row>
    <row r="116" s="1" customFormat="1" ht="15.75" spans="1:7">
      <c r="A116" s="83"/>
      <c r="B116" s="82"/>
      <c r="C116" s="82"/>
      <c r="D116" s="82"/>
      <c r="E116" s="83"/>
      <c r="F116" s="82"/>
      <c r="G116" s="82"/>
    </row>
    <row r="117" s="1" customFormat="1" ht="15.75" spans="1:7">
      <c r="A117" s="83"/>
      <c r="B117" s="82"/>
      <c r="C117" s="82"/>
      <c r="D117" s="82"/>
      <c r="E117" s="83"/>
      <c r="F117" s="82"/>
      <c r="G117" s="82"/>
    </row>
    <row r="118" s="1" customFormat="1" ht="15.75" spans="1:7">
      <c r="A118" s="83"/>
      <c r="B118" s="82"/>
      <c r="C118" s="82"/>
      <c r="D118" s="82"/>
      <c r="E118" s="83"/>
      <c r="F118" s="82"/>
      <c r="G118" s="82"/>
    </row>
    <row r="119" s="1" customFormat="1" ht="15.75" spans="1:7">
      <c r="A119" s="83"/>
      <c r="B119" s="82"/>
      <c r="C119" s="82"/>
      <c r="D119" s="82"/>
      <c r="E119" s="83"/>
      <c r="F119" s="82"/>
      <c r="G119" s="82"/>
    </row>
    <row r="120" s="1" customFormat="1" ht="15.75" spans="1:7">
      <c r="A120" s="83"/>
      <c r="B120" s="82"/>
      <c r="C120" s="82"/>
      <c r="D120" s="82"/>
      <c r="E120" s="83"/>
      <c r="F120" s="82"/>
      <c r="G120" s="82"/>
    </row>
    <row r="121" s="1" customFormat="1" ht="15.75" spans="1:7">
      <c r="A121" s="83"/>
      <c r="B121" s="82"/>
      <c r="C121" s="82"/>
      <c r="D121" s="82"/>
      <c r="E121" s="83"/>
      <c r="F121" s="82"/>
      <c r="G121" s="82"/>
    </row>
    <row r="122" s="1" customFormat="1" ht="15.75" spans="1:7">
      <c r="A122" s="83"/>
      <c r="B122" s="82"/>
      <c r="C122" s="82"/>
      <c r="D122" s="82"/>
      <c r="E122" s="83"/>
      <c r="F122" s="82"/>
      <c r="G122" s="82"/>
    </row>
    <row r="123" s="1" customFormat="1" ht="15.75" spans="1:7">
      <c r="A123" s="83"/>
      <c r="B123" s="82"/>
      <c r="C123" s="82"/>
      <c r="D123" s="82"/>
      <c r="E123" s="83"/>
      <c r="F123" s="82"/>
      <c r="G123" s="82"/>
    </row>
    <row r="124" s="1" customFormat="1" ht="15.75" spans="1:7">
      <c r="A124" s="83"/>
      <c r="B124" s="82"/>
      <c r="C124" s="82"/>
      <c r="D124" s="82"/>
      <c r="E124" s="83"/>
      <c r="F124" s="82"/>
      <c r="G124" s="82"/>
    </row>
    <row r="125" s="1" customFormat="1" ht="15.75" spans="1:7">
      <c r="A125" s="83"/>
      <c r="B125" s="82"/>
      <c r="C125" s="82"/>
      <c r="D125" s="82"/>
      <c r="E125" s="83"/>
      <c r="F125" s="82"/>
      <c r="G125" s="82"/>
    </row>
    <row r="126" s="1" customFormat="1" ht="15.75" spans="1:7">
      <c r="A126" s="83"/>
      <c r="B126" s="82"/>
      <c r="C126" s="82"/>
      <c r="D126" s="82"/>
      <c r="E126" s="83"/>
      <c r="F126" s="82"/>
      <c r="G126" s="82"/>
    </row>
    <row r="127" s="1" customFormat="1" ht="15.75" spans="1:7">
      <c r="A127" s="83"/>
      <c r="B127" s="82"/>
      <c r="C127" s="82"/>
      <c r="D127" s="82"/>
      <c r="E127" s="83"/>
      <c r="F127" s="82"/>
      <c r="G127" s="82"/>
    </row>
    <row r="128" s="1" customFormat="1" ht="15.75" spans="1:7">
      <c r="A128" s="83"/>
      <c r="B128" s="82"/>
      <c r="C128" s="82"/>
      <c r="D128" s="82"/>
      <c r="E128" s="83"/>
      <c r="F128" s="82"/>
      <c r="G128" s="82"/>
    </row>
    <row r="129" s="1" customFormat="1" ht="15.75" spans="1:7">
      <c r="A129" s="83"/>
      <c r="B129" s="82"/>
      <c r="C129" s="82"/>
      <c r="D129" s="82"/>
      <c r="E129" s="83"/>
      <c r="F129" s="82"/>
      <c r="G129" s="82"/>
    </row>
    <row r="130" s="1" customFormat="1" ht="15.75" spans="1:7">
      <c r="A130" s="83"/>
      <c r="B130" s="82"/>
      <c r="C130" s="82"/>
      <c r="D130" s="82"/>
      <c r="E130" s="83"/>
      <c r="F130" s="82"/>
      <c r="G130" s="82"/>
    </row>
    <row r="131" s="1" customFormat="1" ht="15.75" spans="1:7">
      <c r="A131" s="83"/>
      <c r="B131" s="82"/>
      <c r="C131" s="82"/>
      <c r="D131" s="82"/>
      <c r="E131" s="83"/>
      <c r="F131" s="82"/>
      <c r="G131" s="82"/>
    </row>
    <row r="132" s="1" customFormat="1" ht="15.75" spans="1:7">
      <c r="A132" s="83"/>
      <c r="B132" s="82"/>
      <c r="C132" s="82"/>
      <c r="D132" s="82"/>
      <c r="E132" s="83"/>
      <c r="F132" s="82"/>
      <c r="G132" s="82"/>
    </row>
    <row r="133" s="1" customFormat="1" ht="15.75" spans="1:7">
      <c r="A133" s="83"/>
      <c r="B133" s="82"/>
      <c r="C133" s="82"/>
      <c r="D133" s="82"/>
      <c r="E133" s="83"/>
      <c r="F133" s="82"/>
      <c r="G133" s="82"/>
    </row>
    <row r="134" s="1" customFormat="1" ht="15.75" spans="1:7">
      <c r="A134" s="83"/>
      <c r="B134" s="82"/>
      <c r="C134" s="82"/>
      <c r="D134" s="82"/>
      <c r="E134" s="83"/>
      <c r="F134" s="82"/>
      <c r="G134" s="82"/>
    </row>
    <row r="135" s="1" customFormat="1" ht="15.75" spans="1:7">
      <c r="A135" s="83"/>
      <c r="B135" s="82"/>
      <c r="C135" s="82"/>
      <c r="D135" s="82"/>
      <c r="E135" s="83"/>
      <c r="F135" s="82"/>
      <c r="G135" s="82"/>
    </row>
    <row r="136" s="1" customFormat="1" ht="15.75" spans="1:7">
      <c r="A136" s="83"/>
      <c r="B136" s="82"/>
      <c r="C136" s="82"/>
      <c r="D136" s="82"/>
      <c r="E136" s="83"/>
      <c r="F136" s="82"/>
      <c r="G136" s="82"/>
    </row>
    <row r="137" s="1" customFormat="1" ht="15.75" spans="1:7">
      <c r="A137" s="83"/>
      <c r="B137" s="82"/>
      <c r="C137" s="82"/>
      <c r="D137" s="82"/>
      <c r="E137" s="83"/>
      <c r="F137" s="82"/>
      <c r="G137" s="82"/>
    </row>
    <row r="138" s="1" customFormat="1" ht="15.75" spans="1:7">
      <c r="A138" s="83"/>
      <c r="B138" s="82"/>
      <c r="C138" s="82"/>
      <c r="D138" s="82"/>
      <c r="E138" s="83"/>
      <c r="F138" s="82"/>
      <c r="G138" s="82"/>
    </row>
    <row r="139" s="1" customFormat="1" ht="15.75" spans="1:7">
      <c r="A139" s="83"/>
      <c r="B139" s="82"/>
      <c r="C139" s="82"/>
      <c r="D139" s="82"/>
      <c r="E139" s="83"/>
      <c r="F139" s="82"/>
      <c r="G139" s="82"/>
    </row>
    <row r="140" s="1" customFormat="1" ht="15.75" spans="1:7">
      <c r="A140" s="83"/>
      <c r="B140" s="82"/>
      <c r="C140" s="82"/>
      <c r="D140" s="82"/>
      <c r="E140" s="83"/>
      <c r="F140" s="82"/>
      <c r="G140" s="82"/>
    </row>
    <row r="141" s="1" customFormat="1" ht="15.75" spans="1:7">
      <c r="A141" s="83"/>
      <c r="B141" s="82"/>
      <c r="C141" s="82"/>
      <c r="D141" s="82"/>
      <c r="E141" s="83"/>
      <c r="F141" s="82"/>
      <c r="G141" s="82"/>
    </row>
    <row r="142" s="1" customFormat="1" ht="15.75" spans="1:7">
      <c r="A142" s="83"/>
      <c r="B142" s="82"/>
      <c r="C142" s="82"/>
      <c r="D142" s="82"/>
      <c r="E142" s="83"/>
      <c r="F142" s="82"/>
      <c r="G142" s="82"/>
    </row>
    <row r="143" s="1" customFormat="1" ht="15.75" spans="1:7">
      <c r="A143" s="83"/>
      <c r="B143" s="82"/>
      <c r="C143" s="82"/>
      <c r="D143" s="82"/>
      <c r="E143" s="83"/>
      <c r="F143" s="82"/>
      <c r="G143" s="82"/>
    </row>
    <row r="144" s="1" customFormat="1" ht="15.75" spans="1:7">
      <c r="A144" s="83"/>
      <c r="B144" s="82"/>
      <c r="C144" s="82"/>
      <c r="D144" s="82"/>
      <c r="E144" s="83"/>
      <c r="F144" s="82"/>
      <c r="G144" s="82"/>
    </row>
    <row r="145" s="1" customFormat="1" ht="15.75" spans="1:7">
      <c r="A145" s="83"/>
      <c r="B145" s="82"/>
      <c r="C145" s="82"/>
      <c r="D145" s="82"/>
      <c r="E145" s="83"/>
      <c r="F145" s="82"/>
      <c r="G145" s="82"/>
    </row>
    <row r="146" s="1" customFormat="1" ht="15.75" spans="1:5">
      <c r="A146" s="85"/>
      <c r="E146" s="85"/>
    </row>
    <row r="147" s="1" customFormat="1" ht="15.75" spans="1:5">
      <c r="A147" s="85"/>
      <c r="E147" s="85"/>
    </row>
    <row r="148" s="1" customFormat="1" ht="15.75" spans="1:5">
      <c r="A148" s="85"/>
      <c r="E148" s="85"/>
    </row>
    <row r="149" s="1" customFormat="1" ht="15.75" spans="1:5">
      <c r="A149" s="85"/>
      <c r="E149" s="85"/>
    </row>
    <row r="150" s="1" customFormat="1" ht="15.75" spans="1:5">
      <c r="A150" s="85"/>
      <c r="E150" s="85"/>
    </row>
    <row r="151" s="1" customFormat="1" ht="15.75" spans="1:5">
      <c r="A151" s="85"/>
      <c r="E151" s="85"/>
    </row>
    <row r="152" s="1" customFormat="1" ht="15.75" spans="1:5">
      <c r="A152" s="85"/>
      <c r="E152" s="85"/>
    </row>
    <row r="153" s="1" customFormat="1" ht="15.75" spans="1:5">
      <c r="A153" s="85"/>
      <c r="E153" s="85"/>
    </row>
    <row r="154" s="1" customFormat="1" ht="15.75" spans="1:5">
      <c r="A154" s="85"/>
      <c r="E154" s="85"/>
    </row>
    <row r="155" s="1" customFormat="1" ht="15.75" spans="1:5">
      <c r="A155" s="85"/>
      <c r="E155" s="85"/>
    </row>
    <row r="156" s="1" customFormat="1" ht="15.75" spans="1:5">
      <c r="A156" s="85"/>
      <c r="E156" s="85"/>
    </row>
    <row r="157" s="1" customFormat="1" ht="15.75" spans="1:5">
      <c r="A157" s="85"/>
      <c r="E157" s="85"/>
    </row>
    <row r="158" s="1" customFormat="1" ht="15.75" spans="1:5">
      <c r="A158" s="85"/>
      <c r="E158" s="85"/>
    </row>
    <row r="159" s="1" customFormat="1" ht="15.75" spans="1:5">
      <c r="A159" s="85"/>
      <c r="E159" s="85"/>
    </row>
    <row r="160" s="1" customFormat="1" ht="15.75" spans="1:5">
      <c r="A160" s="85"/>
      <c r="E160" s="85"/>
    </row>
    <row r="161" s="1" customFormat="1" ht="15.75" spans="1:5">
      <c r="A161" s="85"/>
      <c r="E161" s="85"/>
    </row>
    <row r="162" s="1" customFormat="1" ht="15.75" spans="1:5">
      <c r="A162" s="85"/>
      <c r="E162" s="85"/>
    </row>
    <row r="163" s="1" customFormat="1" ht="15.75" spans="1:5">
      <c r="A163" s="85"/>
      <c r="E163" s="85"/>
    </row>
    <row r="164" s="1" customFormat="1" ht="15.75" spans="1:5">
      <c r="A164" s="85"/>
      <c r="E164" s="85"/>
    </row>
    <row r="165" s="1" customFormat="1" ht="15.75" spans="1:5">
      <c r="A165" s="85"/>
      <c r="E165" s="85"/>
    </row>
    <row r="166" s="1" customFormat="1" ht="15.75" spans="1:6">
      <c r="A166" s="85"/>
      <c r="E166" s="85"/>
      <c r="F166" s="86"/>
    </row>
    <row r="167" s="1" customFormat="1" ht="15.75" spans="1:6">
      <c r="A167" s="85"/>
      <c r="E167" s="85"/>
      <c r="F167" s="86"/>
    </row>
    <row r="168" s="1" customFormat="1" ht="15.75" spans="1:6">
      <c r="A168" s="85"/>
      <c r="E168" s="85"/>
      <c r="F168" s="86"/>
    </row>
    <row r="169" s="1" customFormat="1" ht="15.75" spans="1:6">
      <c r="A169" s="85"/>
      <c r="E169" s="85"/>
      <c r="F169" s="86"/>
    </row>
    <row r="170" s="1" customFormat="1" ht="15.75" spans="1:6">
      <c r="A170" s="85"/>
      <c r="E170" s="85"/>
      <c r="F170" s="86"/>
    </row>
    <row r="171" s="1" customFormat="1" ht="15.75" spans="1:6">
      <c r="A171" s="85"/>
      <c r="E171" s="85"/>
      <c r="F171" s="86"/>
    </row>
    <row r="172" s="1" customFormat="1" ht="15.75" spans="1:6">
      <c r="A172" s="85"/>
      <c r="E172" s="85"/>
      <c r="F172" s="86"/>
    </row>
    <row r="173" s="1" customFormat="1" ht="15.75" spans="1:6">
      <c r="A173" s="85"/>
      <c r="E173" s="85"/>
      <c r="F173" s="86"/>
    </row>
    <row r="174" s="1" customFormat="1" ht="15.75" spans="1:6">
      <c r="A174" s="85"/>
      <c r="E174" s="85"/>
      <c r="F174" s="86"/>
    </row>
    <row r="175" s="1" customFormat="1" ht="15.75" spans="1:6">
      <c r="A175" s="85"/>
      <c r="E175" s="85"/>
      <c r="F175" s="86"/>
    </row>
    <row r="176" s="1" customFormat="1" ht="15.75" spans="1:6">
      <c r="A176" s="85"/>
      <c r="E176" s="85"/>
      <c r="F176" s="86"/>
    </row>
    <row r="177" s="1" customFormat="1" ht="15.75" spans="1:6">
      <c r="A177" s="85"/>
      <c r="E177" s="85"/>
      <c r="F177" s="86"/>
    </row>
    <row r="178" s="1" customFormat="1" ht="15.75" spans="1:6">
      <c r="A178" s="85"/>
      <c r="E178" s="85"/>
      <c r="F178" s="86"/>
    </row>
    <row r="179" s="1" customFormat="1" ht="15.75" spans="1:6">
      <c r="A179" s="85"/>
      <c r="E179" s="85"/>
      <c r="F179" s="85"/>
    </row>
    <row r="180" s="1" customFormat="1" ht="15.75"/>
    <row r="181" s="1" customFormat="1" ht="15.75" spans="1:6">
      <c r="A181" s="85"/>
      <c r="E181" s="85"/>
      <c r="F181" s="85"/>
    </row>
    <row r="182" s="1" customFormat="1" ht="15.75"/>
    <row r="183" s="1" customFormat="1" ht="15.75"/>
    <row r="184" s="1" customFormat="1" ht="15.75"/>
    <row r="185" s="1" customFormat="1" ht="15.75"/>
    <row r="186" s="1" customFormat="1" ht="15.75"/>
    <row r="187" s="1" customFormat="1" ht="15.75"/>
    <row r="188" s="1" customFormat="1" ht="15.75"/>
    <row r="189" s="1" customFormat="1" ht="15.75"/>
    <row r="190" s="1" customFormat="1" ht="15.75"/>
    <row r="191" s="1" customFormat="1" ht="15.75"/>
    <row r="192" s="1" customFormat="1" ht="15.75"/>
    <row r="193" s="1" customFormat="1" ht="15.75"/>
    <row r="194" s="1" customFormat="1" ht="15.75"/>
    <row r="195" s="1" customFormat="1" ht="15.75"/>
    <row r="196" s="1" customFormat="1" ht="15.75"/>
    <row r="197" s="1" customFormat="1" ht="13.5" customHeight="1"/>
    <row r="198" s="1" customFormat="1" ht="15.75"/>
    <row r="199" s="1" customFormat="1" ht="15.75"/>
    <row r="200" s="1" customFormat="1" ht="15.75"/>
    <row r="201" s="1" customFormat="1" ht="15.75"/>
    <row r="202" s="1" customFormat="1" ht="15.75"/>
    <row r="203" s="1" customFormat="1" ht="15.75"/>
    <row r="204" s="1" customFormat="1" ht="15.75"/>
    <row r="205" s="1" customFormat="1" ht="15.75"/>
    <row r="206" s="1" customFormat="1" ht="14.25" customHeight="1"/>
    <row r="207" s="1" customFormat="1" ht="14.25" customHeight="1"/>
    <row r="208" s="1" customFormat="1" ht="18.75" customHeight="1"/>
    <row r="209" s="1" customFormat="1" ht="18" customHeight="1"/>
    <row r="210" s="1" customFormat="1" ht="19.5" customHeight="1"/>
    <row r="211" s="1" customFormat="1" ht="15.75"/>
    <row r="212" s="1" customFormat="1" ht="15.75"/>
    <row r="213" s="1" customFormat="1" ht="15.75"/>
    <row r="214" s="1" customFormat="1" ht="15.75"/>
    <row r="215" s="1" customFormat="1" ht="15.75"/>
    <row r="216" s="1" customFormat="1" ht="15.75"/>
    <row r="217" s="1" customFormat="1" ht="15.75"/>
    <row r="218" s="1" customFormat="1" ht="15.75"/>
    <row r="219" s="1" customFormat="1" ht="15.75"/>
    <row r="220" s="1" customFormat="1" ht="15.75"/>
    <row r="221" s="1" customFormat="1" ht="15.75" spans="1:7">
      <c r="A221" s="85"/>
      <c r="G221" s="87"/>
    </row>
    <row r="222" s="1" customFormat="1" ht="15.75" spans="1:1">
      <c r="A222" s="85"/>
    </row>
    <row r="223" s="1" customFormat="1" ht="15.75" spans="5:5">
      <c r="E223" s="88"/>
    </row>
  </sheetData>
  <printOptions gridLines="1"/>
  <pageMargins left="0.393700787401575" right="0.275590551181102" top="0.590551181102362" bottom="0.590551181102362" header="0.236220472440945" footer="0.275590551181102"/>
  <pageSetup paperSize="9" orientation="portrait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KTS, spol. s r. o.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List1</vt:lpstr>
      <vt:lpstr>Rekapitulace </vt:lpstr>
      <vt:lpstr>Technologie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A.VILY</cp:lastModifiedBy>
  <dcterms:created xsi:type="dcterms:W3CDTF">2001-03-02T11:57:00Z</dcterms:created>
  <cp:lastPrinted>2019-05-27T14:00:00Z</cp:lastPrinted>
  <dcterms:modified xsi:type="dcterms:W3CDTF">2024-07-07T16:46:57Z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478661CA8A9F4D67BFFCE84F72E0F604_13</vt:lpwstr>
  </property>
  <property fmtid="{D5CDD505-2E9C-101B-9397-08002B2CF9AE}" pid="3" name="KSOProductBuildVer">
    <vt:lpwstr>1033-12.2.0.17119</vt:lpwstr>
  </property>
</Properties>
</file>