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2024\9999 Lanškroun 082024\"/>
    </mc:Choice>
  </mc:AlternateContent>
  <xr:revisionPtr revIDLastSave="0" documentId="8_{373FDDCA-5A68-4DD6-9C6B-2AC7958E579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SO 1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SO 15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SO 15 Pol'!$A$1:$Y$113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16" i="1" s="1"/>
  <c r="I52" i="1"/>
  <c r="G41" i="1"/>
  <c r="F41" i="1"/>
  <c r="G40" i="1"/>
  <c r="F40" i="1"/>
  <c r="G39" i="1"/>
  <c r="F39" i="1"/>
  <c r="H39" i="1" s="1"/>
  <c r="H42" i="1" s="1"/>
  <c r="G103" i="12"/>
  <c r="G9" i="12"/>
  <c r="I9" i="12"/>
  <c r="I8" i="12" s="1"/>
  <c r="K9" i="12"/>
  <c r="K8" i="12" s="1"/>
  <c r="M9" i="12"/>
  <c r="O9" i="12"/>
  <c r="Q9" i="12"/>
  <c r="Q8" i="12" s="1"/>
  <c r="V9" i="12"/>
  <c r="G10" i="12"/>
  <c r="I10" i="12"/>
  <c r="K10" i="12"/>
  <c r="M10" i="12"/>
  <c r="O10" i="12"/>
  <c r="Q10" i="12"/>
  <c r="V10" i="12"/>
  <c r="G11" i="12"/>
  <c r="G8" i="12" s="1"/>
  <c r="I11" i="12"/>
  <c r="K11" i="12"/>
  <c r="O11" i="12"/>
  <c r="Q11" i="12"/>
  <c r="V11" i="12"/>
  <c r="V8" i="12" s="1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O8" i="12" s="1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G19" i="12"/>
  <c r="M19" i="12" s="1"/>
  <c r="I19" i="12"/>
  <c r="I18" i="12" s="1"/>
  <c r="K19" i="12"/>
  <c r="O19" i="12"/>
  <c r="O18" i="12" s="1"/>
  <c r="Q19" i="12"/>
  <c r="Q18" i="12" s="1"/>
  <c r="V19" i="12"/>
  <c r="G20" i="12"/>
  <c r="I20" i="12"/>
  <c r="K20" i="12"/>
  <c r="M20" i="12"/>
  <c r="O20" i="12"/>
  <c r="Q20" i="12"/>
  <c r="V20" i="12"/>
  <c r="G21" i="12"/>
  <c r="I21" i="12"/>
  <c r="K21" i="12"/>
  <c r="K18" i="12" s="1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V18" i="12" s="1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I33" i="12"/>
  <c r="I32" i="12" s="1"/>
  <c r="K33" i="12"/>
  <c r="K32" i="12" s="1"/>
  <c r="M33" i="12"/>
  <c r="O33" i="12"/>
  <c r="Q33" i="12"/>
  <c r="Q32" i="12" s="1"/>
  <c r="V33" i="12"/>
  <c r="G34" i="12"/>
  <c r="I34" i="12"/>
  <c r="K34" i="12"/>
  <c r="M34" i="12"/>
  <c r="O34" i="12"/>
  <c r="Q34" i="12"/>
  <c r="V34" i="12"/>
  <c r="G35" i="12"/>
  <c r="G32" i="12" s="1"/>
  <c r="I35" i="12"/>
  <c r="K35" i="12"/>
  <c r="O35" i="12"/>
  <c r="Q35" i="12"/>
  <c r="V35" i="12"/>
  <c r="V32" i="12" s="1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O32" i="12" s="1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6" i="12"/>
  <c r="M46" i="12" s="1"/>
  <c r="I46" i="12"/>
  <c r="I45" i="12" s="1"/>
  <c r="K46" i="12"/>
  <c r="K45" i="12" s="1"/>
  <c r="O46" i="12"/>
  <c r="O45" i="12" s="1"/>
  <c r="Q46" i="12"/>
  <c r="Q45" i="12" s="1"/>
  <c r="V46" i="12"/>
  <c r="G47" i="12"/>
  <c r="M47" i="12" s="1"/>
  <c r="I47" i="12"/>
  <c r="K47" i="12"/>
  <c r="O47" i="12"/>
  <c r="Q47" i="12"/>
  <c r="V47" i="12"/>
  <c r="V45" i="12" s="1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3" i="12"/>
  <c r="I63" i="12"/>
  <c r="K63" i="12"/>
  <c r="K62" i="12" s="1"/>
  <c r="M63" i="12"/>
  <c r="O63" i="12"/>
  <c r="Q63" i="12"/>
  <c r="Q62" i="12" s="1"/>
  <c r="V63" i="12"/>
  <c r="G64" i="12"/>
  <c r="I64" i="12"/>
  <c r="I62" i="12" s="1"/>
  <c r="K64" i="12"/>
  <c r="M64" i="12"/>
  <c r="O64" i="12"/>
  <c r="Q64" i="12"/>
  <c r="V64" i="12"/>
  <c r="G65" i="12"/>
  <c r="G62" i="12" s="1"/>
  <c r="I65" i="12"/>
  <c r="K65" i="12"/>
  <c r="O65" i="12"/>
  <c r="Q65" i="12"/>
  <c r="V65" i="12"/>
  <c r="V62" i="12" s="1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O62" i="12" s="1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6" i="12"/>
  <c r="M76" i="12" s="1"/>
  <c r="I76" i="12"/>
  <c r="I75" i="12" s="1"/>
  <c r="K76" i="12"/>
  <c r="K75" i="12" s="1"/>
  <c r="O76" i="12"/>
  <c r="O75" i="12" s="1"/>
  <c r="Q76" i="12"/>
  <c r="Q75" i="12" s="1"/>
  <c r="V76" i="12"/>
  <c r="G77" i="12"/>
  <c r="M77" i="12" s="1"/>
  <c r="I77" i="12"/>
  <c r="K77" i="12"/>
  <c r="O77" i="12"/>
  <c r="Q77" i="12"/>
  <c r="V77" i="12"/>
  <c r="V75" i="12" s="1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2" i="12"/>
  <c r="M82" i="12" s="1"/>
  <c r="I82" i="12"/>
  <c r="I81" i="12" s="1"/>
  <c r="K82" i="12"/>
  <c r="K81" i="12" s="1"/>
  <c r="O82" i="12"/>
  <c r="O81" i="12" s="1"/>
  <c r="Q82" i="12"/>
  <c r="Q81" i="12" s="1"/>
  <c r="V82" i="12"/>
  <c r="G83" i="12"/>
  <c r="M83" i="12" s="1"/>
  <c r="I83" i="12"/>
  <c r="K83" i="12"/>
  <c r="O83" i="12"/>
  <c r="Q83" i="12"/>
  <c r="V83" i="12"/>
  <c r="V81" i="12" s="1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Q97" i="12"/>
  <c r="G98" i="12"/>
  <c r="I98" i="12"/>
  <c r="I97" i="12" s="1"/>
  <c r="K98" i="12"/>
  <c r="M98" i="12"/>
  <c r="O98" i="12"/>
  <c r="O97" i="12" s="1"/>
  <c r="Q98" i="12"/>
  <c r="V98" i="12"/>
  <c r="G99" i="12"/>
  <c r="I99" i="12"/>
  <c r="K99" i="12"/>
  <c r="K97" i="12" s="1"/>
  <c r="M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V97" i="12" s="1"/>
  <c r="AE103" i="12"/>
  <c r="I20" i="1"/>
  <c r="I19" i="1"/>
  <c r="I18" i="1"/>
  <c r="I17" i="1"/>
  <c r="I60" i="1"/>
  <c r="J57" i="1" s="1"/>
  <c r="G25" i="1"/>
  <c r="A25" i="1" s="1"/>
  <c r="A26" i="1" s="1"/>
  <c r="F42" i="1"/>
  <c r="G23" i="1" s="1"/>
  <c r="G42" i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J53" i="1" l="1"/>
  <c r="J59" i="1"/>
  <c r="J56" i="1"/>
  <c r="J52" i="1"/>
  <c r="J55" i="1"/>
  <c r="J58" i="1"/>
  <c r="J54" i="1"/>
  <c r="G26" i="1"/>
  <c r="A23" i="1"/>
  <c r="G28" i="1"/>
  <c r="M81" i="12"/>
  <c r="M75" i="12"/>
  <c r="M97" i="12"/>
  <c r="M45" i="12"/>
  <c r="M18" i="12"/>
  <c r="AF103" i="12"/>
  <c r="G97" i="12"/>
  <c r="G81" i="12"/>
  <c r="G75" i="12"/>
  <c r="G45" i="12"/>
  <c r="M65" i="12"/>
  <c r="M62" i="12" s="1"/>
  <c r="M35" i="12"/>
  <c r="M32" i="12" s="1"/>
  <c r="M11" i="12"/>
  <c r="M8" i="12" s="1"/>
  <c r="I21" i="1"/>
  <c r="I39" i="1"/>
  <c r="I42" i="1" s="1"/>
  <c r="J60" i="1" l="1"/>
  <c r="A24" i="1"/>
  <c r="G24" i="1"/>
  <c r="A27" i="1" s="1"/>
  <c r="J40" i="1"/>
  <c r="J41" i="1"/>
  <c r="J39" i="1"/>
  <c r="J42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Filip</author>
  </authors>
  <commentList>
    <comment ref="S6" authorId="0" shapeId="0" xr:uid="{82EAE612-AB72-4D93-914E-75F876C34B5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CE68C20-CBB8-4009-ACDA-52AAEBC7D0A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<sst xmlns="http://schemas.openxmlformats.org/spreadsheetml/2006/main" count="873" uniqueCount="282">
  <si>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</si>
  <si>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</si>
  <si>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</si>
  <si>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</si>
  <si>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</si>
  <si>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</si>
  <si>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</si>
  <si>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</si>
  <si>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</si>
  <si>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</si>
  <si>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</si>
  <si>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</si>
  <si>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</si>
  <si>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</si>
  <si>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</si>
  <si>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</si>
  <si>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</si>
  <si>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</si>
  <si>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</si>
  <si>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</si>
  <si>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</si>
  <si>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</si>
  <si>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</si>
  <si>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</si>
  <si>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</si>
  <si>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</si>
  <si>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</si>
  <si>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</si>
  <si>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</si>
  <si>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</si>
  <si>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</si>
  <si>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</si>
  <si>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</si>
  <si>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</si>
  <si>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</si>
  <si>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</si>
  <si>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</si>
  <si>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</si>
  <si>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</si>
  <si>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</si>
  <si>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</si>
  <si>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</si>
  <si>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</si>
  <si>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15</t>
  </si>
  <si>
    <t>Trafostanice - podrobný rozpočet</t>
  </si>
  <si>
    <t>SO</t>
  </si>
  <si>
    <t>Objekt</t>
  </si>
  <si>
    <t>Objekt:</t>
  </si>
  <si>
    <t>Rozpočet:</t>
  </si>
  <si>
    <t>2021-995a</t>
  </si>
  <si>
    <t>Sportovní hala Lanškroun</t>
  </si>
  <si>
    <t>Stavba</t>
  </si>
  <si>
    <t>Celkem za stavbu</t>
  </si>
  <si>
    <t>CZK</t>
  </si>
  <si>
    <t>#POPS</t>
  </si>
  <si>
    <t>Popis stavby: 2021-995a - Sportovní hala Lanškroun</t>
  </si>
  <si>
    <t>#POPO</t>
  </si>
  <si>
    <t>Popis objektu: SO - Objekt</t>
  </si>
  <si>
    <t>#POPR</t>
  </si>
  <si>
    <t>Popis rozpočtu: SO 15 - Trafostanice - podrobný rozpočet</t>
  </si>
  <si>
    <t>Rekapitulace dílů</t>
  </si>
  <si>
    <t>Typ dílu</t>
  </si>
  <si>
    <t>_2</t>
  </si>
  <si>
    <t>TRAFOKOMORA A TRANSFORMÁTOR</t>
  </si>
  <si>
    <t>_3</t>
  </si>
  <si>
    <t>VN NAPOJENÍ TRANSFORMÁTORU</t>
  </si>
  <si>
    <t>_4</t>
  </si>
  <si>
    <t>NN NAPOJENÍ TRANSFORMÁTORU</t>
  </si>
  <si>
    <t>_5</t>
  </si>
  <si>
    <t>NN ČÁST</t>
  </si>
  <si>
    <t>_6</t>
  </si>
  <si>
    <t>VYPÍNÁNÍ OBJEKTU PŘI POŽÁRU</t>
  </si>
  <si>
    <t>0</t>
  </si>
  <si>
    <t>Nepřiřazený díl</t>
  </si>
  <si>
    <t>VN</t>
  </si>
  <si>
    <t>VEDLEJŠÍ NÁKLADY</t>
  </si>
  <si>
    <t>ON</t>
  </si>
  <si>
    <t>OSTATNÍ NÁKLADY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</si>
  <si>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</si>
  <si>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</si>
  <si>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</si>
  <si>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</si>
  <si>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</si>
  <si>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</si>
  <si>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</si>
  <si>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</si>
  <si>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</si>
  <si>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</si>
  <si>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</si>
  <si>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</si>
  <si>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</si>
  <si>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</si>
  <si>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</si>
  <si>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</si>
  <si>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</si>
  <si>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</si>
  <si>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</si>
  <si>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</si>
  <si>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</si>
  <si>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</si>
  <si>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</si>
  <si>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</si>
  <si>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</si>
  <si>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</si>
  <si>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</si>
  <si>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</si>
  <si>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Pol__0001</t>
  </si>
  <si>
    <t>VN rozváděč 22 kV / IAC A-FLR 16 kA, 1 s / konfigurace K-K-T pro ČEZ Distribuce, a.s.</t>
  </si>
  <si>
    <t>kpl</t>
  </si>
  <si>
    <t>Vlastní</t>
  </si>
  <si>
    <t>Indiv</t>
  </si>
  <si>
    <t>Práce</t>
  </si>
  <si>
    <t>Běžná</t>
  </si>
  <si>
    <t>POL1_1</t>
  </si>
  <si>
    <t>Pol__0002</t>
  </si>
  <si>
    <t>Osazení a instalace VN rozváděče, vč. potřebných souvisejících konstrukcí</t>
  </si>
  <si>
    <t>Pol__0003</t>
  </si>
  <si>
    <t>M3.2: uzemňovací pásek FeZn 30/4 z/žl pro obvodový zemnič místnosti</t>
  </si>
  <si>
    <t>m</t>
  </si>
  <si>
    <t>Pol__0004</t>
  </si>
  <si>
    <t>M3.2: zřízení obvodového zemniče, včetně uchycení, příchytek, napojení na uzemnění</t>
  </si>
  <si>
    <t>Pol__0005</t>
  </si>
  <si>
    <t>Ochranné pomůcky dle PNE 38 1981 ed. 4, Tabulka 2</t>
  </si>
  <si>
    <t>Pol__0006</t>
  </si>
  <si>
    <t>Uzemňovací vodič 1-YY 50 z/žl vč. pevného uložení, všech ukončení a zapojení</t>
  </si>
  <si>
    <t>Pol__0007</t>
  </si>
  <si>
    <t>Zřízení doplňujícího pospojování</t>
  </si>
  <si>
    <t>Pol__0008</t>
  </si>
  <si>
    <t>Svorky a ostatní spojovací materiál</t>
  </si>
  <si>
    <t>Pol___0009</t>
  </si>
  <si>
    <t>D + M Opláštění trafostanice včetně stavebních a konstrukčních návazností (součástí dveře D17)</t>
  </si>
  <si>
    <t>kompl</t>
  </si>
  <si>
    <t>Specifikace</t>
  </si>
  <si>
    <t>POL3_</t>
  </si>
  <si>
    <t>Pol__0009</t>
  </si>
  <si>
    <t>Suchý transformátor 22/0,42 kV 250 kVA C2-E2-F1 Pt100</t>
  </si>
  <si>
    <t>ks</t>
  </si>
  <si>
    <t>Pol__0010</t>
  </si>
  <si>
    <t>Antivibrační podložka pod transformátor</t>
  </si>
  <si>
    <t>Pol__0011</t>
  </si>
  <si>
    <t>Osazení a instalace transformátoru</t>
  </si>
  <si>
    <t>Pol__0012</t>
  </si>
  <si>
    <t>Omezovač přepětí 22 kV 10 kA pro vnitřní instalaci</t>
  </si>
  <si>
    <t>Pol__0013</t>
  </si>
  <si>
    <t>Osazení omezovačů přepětí, včetně nosných a upevňovacích konstrukcí</t>
  </si>
  <si>
    <t>Pol__0014</t>
  </si>
  <si>
    <t>Pol__0015</t>
  </si>
  <si>
    <t>Pol__0016</t>
  </si>
  <si>
    <t>Prostorový termostat Pt100 pro sledování teploty trafokomory</t>
  </si>
  <si>
    <t>Pol__0017</t>
  </si>
  <si>
    <t>Dřevěná zábrana do dveří trafokomory</t>
  </si>
  <si>
    <t>Pol__0018</t>
  </si>
  <si>
    <t>Pol__0019</t>
  </si>
  <si>
    <t>Bezpečnostní tabulky</t>
  </si>
  <si>
    <t>Pol__0020</t>
  </si>
  <si>
    <t>Pol__0021</t>
  </si>
  <si>
    <t>Pol__0022</t>
  </si>
  <si>
    <t>Kabel 22-AXEKVCEY 70/16 mm2 vč. pevného uložení, všech ukončení a zapojení</t>
  </si>
  <si>
    <t>Pol__0023</t>
  </si>
  <si>
    <t>Kabelová koncovka 22 kV vč. instalace a zapojení</t>
  </si>
  <si>
    <t>Pol__0024</t>
  </si>
  <si>
    <t>Plný kabelový žlab 125/100 s víkem, vč. spojovacího materiálu, podpěr, a příslušenství</t>
  </si>
  <si>
    <t>Pol__0025</t>
  </si>
  <si>
    <t>Instalace a uchycení kabelové trasy s kabely na boční stěně kabelového kanálu</t>
  </si>
  <si>
    <t>Pol__0026</t>
  </si>
  <si>
    <t>Instalace a uchycení kabelové trasy s kabely na svislé stěně stoupací trasy</t>
  </si>
  <si>
    <t>Pol__0027</t>
  </si>
  <si>
    <t>Instalace a uchycení kabelové trasy s kabely na střeše na přechodu do trafokomory</t>
  </si>
  <si>
    <t>Pol__0028</t>
  </si>
  <si>
    <t>Instalace a uchycení kabelové trasy ke stěně trafokomory</t>
  </si>
  <si>
    <t>Pol__0029</t>
  </si>
  <si>
    <t>Nemagnetická kabelová příchytka pro ucyhcení kabelů na stěnu trafokomory</t>
  </si>
  <si>
    <t>Pol__0030</t>
  </si>
  <si>
    <t>Uložení a uchycení kabelů, vč. vysvazkování do trojúhelníku</t>
  </si>
  <si>
    <t>Pol__0031</t>
  </si>
  <si>
    <t>Označení kabelového kanálu výstražnými polepy "POZOR KABELY VN!"</t>
  </si>
  <si>
    <t>Pol__0032</t>
  </si>
  <si>
    <t>Kabelové štítky dle požadavku ČSN 33 2000-5-52 ed. 2, čl. NA.4.5.2.5</t>
  </si>
  <si>
    <t>Pol__0033</t>
  </si>
  <si>
    <t>Certifikované utěsnění kabelových prostupů dle ČSN 33 2000-5-52 ed. 2, čl. 527.2</t>
  </si>
  <si>
    <t>m2</t>
  </si>
  <si>
    <t>Pol__0034</t>
  </si>
  <si>
    <t>Kabel 1-AYY 240 mm2 č vč. pevného uložení, všech ukončení a zapojení</t>
  </si>
  <si>
    <t>Pol__0035</t>
  </si>
  <si>
    <t>Kabel 1-AYY 240 mm2 z/žl vč. pevného uložení, všech ukončení a zapojení</t>
  </si>
  <si>
    <t>Pol__0036</t>
  </si>
  <si>
    <t>Kabelové oko pro kabel 240 mm2 vč. osazení, zalisování, a zapojení</t>
  </si>
  <si>
    <t>Pol__0037</t>
  </si>
  <si>
    <t>Pružná spojka pro napojení kabelů na transformátor</t>
  </si>
  <si>
    <t>Pol__0038</t>
  </si>
  <si>
    <t>kabel UNITRONIC® PUR CP 3x0,75 mm2 vč. pevného uložení, všech ukončení a zapojení</t>
  </si>
  <si>
    <t>Pol__0039</t>
  </si>
  <si>
    <t>Drátěný kabelový žlab 250/50, vč. spojovacího materiálu, podpěr, a příslušenství</t>
  </si>
  <si>
    <t>Pol__0040</t>
  </si>
  <si>
    <t>Drátěný kabelový žlab 250/100 s víkem, vč. spojovacího materiálu, podpěr, a příslušenství</t>
  </si>
  <si>
    <t>Pol__0041</t>
  </si>
  <si>
    <t>Pol__0042</t>
  </si>
  <si>
    <t>Pol__0043</t>
  </si>
  <si>
    <t>Pol__0044</t>
  </si>
  <si>
    <t>Konstrukce pro uchycení kabelů v prostoru trafokomory</t>
  </si>
  <si>
    <t>Pol__0045</t>
  </si>
  <si>
    <t>Uložení a uspořádání kabelu dle požadavku ČSN 33 2000-5-52 ed. 2, Příloha H</t>
  </si>
  <si>
    <t>Pol__0046</t>
  </si>
  <si>
    <t>Uchycení kabelů dle požadavků ČSN EN 50565-1, čl. 4.3</t>
  </si>
  <si>
    <t>Pol__0047</t>
  </si>
  <si>
    <t>Označení N pólů dle ČSN EN 60445 ed. 4, čl. 6.2.2 / ČSN 33 2000-5-51 ed. 3, čl. 514.3.1.Z1</t>
  </si>
  <si>
    <t>Pol__0048</t>
  </si>
  <si>
    <t>Pol__0049</t>
  </si>
  <si>
    <t>Pol__0050</t>
  </si>
  <si>
    <t>Přívodní pole hlavního rozváděče +RH v provedení dle připojovacích podmínek</t>
  </si>
  <si>
    <t>Pol__0051</t>
  </si>
  <si>
    <t>Pole kompenzačního rozváděče hrazené kompenzace</t>
  </si>
  <si>
    <t>Pol__0052</t>
  </si>
  <si>
    <t>Rohové pole pro spojení skříní 2000x600x400</t>
  </si>
  <si>
    <t>Pol__0053</t>
  </si>
  <si>
    <t>Osazení a instalace skříní NN rozváděče, vč. potřebných souvisejících konstrukcí</t>
  </si>
  <si>
    <t>Pol__0054</t>
  </si>
  <si>
    <t>Dořešení návazností na skříně NN rozváděče řešené v části dokumentace SO 01</t>
  </si>
  <si>
    <t>Pol__0055</t>
  </si>
  <si>
    <t>Univerzální skříň měření USM, včetně instalace a upevnění</t>
  </si>
  <si>
    <t>Pol__0056</t>
  </si>
  <si>
    <t>Kabely pro napojení MTP dle připojovacích podmínek, Tabulka 3</t>
  </si>
  <si>
    <t>Pol__0057</t>
  </si>
  <si>
    <t>Uložení kabelů pro napojení MTP dle připojovacích podmínek, čl. 8</t>
  </si>
  <si>
    <t>Pol__0058</t>
  </si>
  <si>
    <t>Uzemňovací vodič H07V-K 16 z/žl vč. pevného uložení, všech ukončení a zapojení</t>
  </si>
  <si>
    <t>Pol__0059</t>
  </si>
  <si>
    <t>Pol__0060</t>
  </si>
  <si>
    <t>Pol__0061</t>
  </si>
  <si>
    <t>Pol__0062</t>
  </si>
  <si>
    <t>Kabel 1-CXKH-V 3x1,5 B2caS1d0 vč. pevného uložení, všech ukončení a zapojení</t>
  </si>
  <si>
    <t>Pol__0063</t>
  </si>
  <si>
    <t>Třmenová kabelová příchytka s funkční integritou P15-R, viz ČSN 73 0895 Obrázek 2</t>
  </si>
  <si>
    <t>Pol__0064</t>
  </si>
  <si>
    <t>Kovové natloukací kotvy s matkou pro kotvení rozvodů funkčních při požáru</t>
  </si>
  <si>
    <t>Pol__0065</t>
  </si>
  <si>
    <t>Zasklený tlačítkový ovladač 1NO/NC v rudém krytu (GEWISS GW 42201)</t>
  </si>
  <si>
    <t>Pol__0066</t>
  </si>
  <si>
    <t>Označení funkčních kabelových tras dle požadavků ČSN 73 0895, čl. 12.1</t>
  </si>
  <si>
    <t>Pol__0067</t>
  </si>
  <si>
    <t>Ostatní potřebné blíže nespecifikované položky, podružný a montážní materiál</t>
  </si>
  <si>
    <t>POL1_9</t>
  </si>
  <si>
    <t>Pol__0068</t>
  </si>
  <si>
    <t>Oznámení zahájení montáže dle požadavků vyhlášky č. 73/2010 Sb., Příloha 2, bod č. 4</t>
  </si>
  <si>
    <t>Pol__0069</t>
  </si>
  <si>
    <t>Doprava osob a materiálu</t>
  </si>
  <si>
    <t>Pol__0070</t>
  </si>
  <si>
    <t>Zařízení staveniště a zabezpečení staveniště</t>
  </si>
  <si>
    <t>Pol__0071</t>
  </si>
  <si>
    <t>Přípravné a pomocné práce mimo specifikaci</t>
  </si>
  <si>
    <t>Pol__0072</t>
  </si>
  <si>
    <t>Účast na kontrolních dnech stavby</t>
  </si>
  <si>
    <t>Pol__0073</t>
  </si>
  <si>
    <t>Koordinace postupu prací s ostatními profesemi a s požadavky investora</t>
  </si>
  <si>
    <t>Pol__0074</t>
  </si>
  <si>
    <t>Nastavení dodaných zařízení a kompletů, včetně jejich zprovoznění</t>
  </si>
  <si>
    <t>Pol__0075</t>
  </si>
  <si>
    <t>Provozní a funkční zkoušky</t>
  </si>
  <si>
    <t>Pol__0076</t>
  </si>
  <si>
    <t>Zajištění dokladů, nutných pro uvedení stavby do užívání</t>
  </si>
  <si>
    <t>Pol__0077</t>
  </si>
  <si>
    <t>Odborné a závazné stanovisko dle požadavků vyhlášky č. 73/2010 Sb., Příloha 2, bod č. 5</t>
  </si>
  <si>
    <t>Pol__0078</t>
  </si>
  <si>
    <t>Výchozí revize dle požadavků vyhlášky č. 73/2010 Sb., Příloha 2, bod č. 3</t>
  </si>
  <si>
    <t>Pol__0079</t>
  </si>
  <si>
    <t>Zajištění nezbytných dokladů a podkladů a uvedení zařízení do provozu</t>
  </si>
  <si>
    <t>Pol__0080</t>
  </si>
  <si>
    <t>Nastavení vhodné odbočky na transformátoru z hlediska napětí v hlavním rozváděči</t>
  </si>
  <si>
    <t>Pol__0081</t>
  </si>
  <si>
    <t>Zajištění dokumentace pro údržbu dle požadavků ČSN EN 13460</t>
  </si>
  <si>
    <t>Pol__0082</t>
  </si>
  <si>
    <t>Zajištění potřebné realizační, výrobně technické, montážní, či dílenské dokumentace</t>
  </si>
  <si>
    <t>Pol__0083</t>
  </si>
  <si>
    <t>Případná poradenská a konzultační činnost projektanta</t>
  </si>
  <si>
    <t>Pol__0084</t>
  </si>
  <si>
    <t>Zajištění dokumentace skutečného provedení</t>
  </si>
  <si>
    <t>Pol__0085</t>
  </si>
  <si>
    <t>Kompletační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</si>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</sst>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tLWuKm84gWlgngQvQ9B89TyhNcdp1gUIxBEQiQcgZAS25vKjcrz1CiD7T1sd75uV5zTL4gD+aEe1nqIBR0kRHQ==" saltValue="pe9Y3rbSpZVlS6urw7Sbz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3489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SUMIF(F52:F59,A16,I52:I59)+SUMIF(F52:F59,"PSU",I52:I59)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SUMIF(F52:F59,A17,I52:I59)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SUMIF(F52:F59,A18,I52:I59)</f>
        <v>0</v>
      </c>
      <c r="J18" s="85"/>
    </row>
    <row r="19" spans="1:10" ht="23.25" customHeight="1" x14ac:dyDescent="0.25">
      <c r="A19" s="196" t="s">
        <v>74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SUMIF(F52:F59,A19,I52:I59)</f>
        <v>0</v>
      </c>
      <c r="J19" s="85"/>
    </row>
    <row r="20" spans="1:10" ht="23.25" customHeight="1" x14ac:dyDescent="0.25">
      <c r="A20" s="196" t="s">
        <v>76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SUMIF(F52:F59,A20,I52:I59)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51</v>
      </c>
      <c r="C39" s="147"/>
      <c r="D39" s="147"/>
      <c r="E39" s="147"/>
      <c r="F39" s="148">
        <f>'SO SO 15 Pol'!AE103</f>
        <v>0</v>
      </c>
      <c r="G39" s="149">
        <f>'SO SO 15 Pol'!AF103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 t="s">
        <v>45</v>
      </c>
      <c r="C40" s="153" t="s">
        <v>46</v>
      </c>
      <c r="D40" s="153"/>
      <c r="E40" s="153"/>
      <c r="F40" s="154">
        <f>'SO SO 15 Pol'!AE103</f>
        <v>0</v>
      </c>
      <c r="G40" s="155">
        <f>'SO SO 15 Pol'!AF103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57" t="s">
        <v>43</v>
      </c>
      <c r="C41" s="147" t="s">
        <v>44</v>
      </c>
      <c r="D41" s="147"/>
      <c r="E41" s="147"/>
      <c r="F41" s="158">
        <f>'SO SO 15 Pol'!AE103</f>
        <v>0</v>
      </c>
      <c r="G41" s="150">
        <f>'SO SO 15 Pol'!AF103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5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5">
      <c r="A44" t="s">
        <v>54</v>
      </c>
      <c r="B44" t="s">
        <v>55</v>
      </c>
    </row>
    <row r="45" spans="1:10" x14ac:dyDescent="0.25">
      <c r="A45" t="s">
        <v>56</v>
      </c>
      <c r="B45" t="s">
        <v>57</v>
      </c>
    </row>
    <row r="46" spans="1:10" x14ac:dyDescent="0.25">
      <c r="A46" t="s">
        <v>58</v>
      </c>
      <c r="B46" t="s">
        <v>59</v>
      </c>
    </row>
    <row r="49" spans="1:10" ht="15.6" x14ac:dyDescent="0.3">
      <c r="B49" s="175" t="s">
        <v>60</v>
      </c>
    </row>
    <row r="51" spans="1:10" ht="25.5" customHeight="1" x14ac:dyDescent="0.25">
      <c r="A51" s="177"/>
      <c r="B51" s="180" t="s">
        <v>18</v>
      </c>
      <c r="C51" s="180" t="s">
        <v>6</v>
      </c>
      <c r="D51" s="181"/>
      <c r="E51" s="181"/>
      <c r="F51" s="182" t="s">
        <v>61</v>
      </c>
      <c r="G51" s="182"/>
      <c r="H51" s="182"/>
      <c r="I51" s="182" t="s">
        <v>31</v>
      </c>
      <c r="J51" s="182" t="s">
        <v>0</v>
      </c>
    </row>
    <row r="52" spans="1:10" ht="36.75" customHeight="1" x14ac:dyDescent="0.25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'SO SO 15 Pol'!G18</f>
        <v>0</v>
      </c>
      <c r="J52" s="189" t="str">
        <f>IF(I60=0,"",I52/I60*100)</f>
        <v/>
      </c>
    </row>
    <row r="53" spans="1:10" ht="36.75" customHeight="1" x14ac:dyDescent="0.25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'SO SO 15 Pol'!G32</f>
        <v>0</v>
      </c>
      <c r="J53" s="189" t="str">
        <f>IF(I60=0,"",I53/I60*100)</f>
        <v/>
      </c>
    </row>
    <row r="54" spans="1:10" ht="36.75" customHeight="1" x14ac:dyDescent="0.25">
      <c r="A54" s="178"/>
      <c r="B54" s="183" t="s">
        <v>66</v>
      </c>
      <c r="C54" s="184" t="s">
        <v>67</v>
      </c>
      <c r="D54" s="185"/>
      <c r="E54" s="185"/>
      <c r="F54" s="192" t="s">
        <v>26</v>
      </c>
      <c r="G54" s="193"/>
      <c r="H54" s="193"/>
      <c r="I54" s="193">
        <f>'SO SO 15 Pol'!G45</f>
        <v>0</v>
      </c>
      <c r="J54" s="189" t="str">
        <f>IF(I60=0,"",I54/I60*100)</f>
        <v/>
      </c>
    </row>
    <row r="55" spans="1:10" ht="36.75" customHeight="1" x14ac:dyDescent="0.25">
      <c r="A55" s="178"/>
      <c r="B55" s="183" t="s">
        <v>68</v>
      </c>
      <c r="C55" s="184" t="s">
        <v>69</v>
      </c>
      <c r="D55" s="185"/>
      <c r="E55" s="185"/>
      <c r="F55" s="192" t="s">
        <v>26</v>
      </c>
      <c r="G55" s="193"/>
      <c r="H55" s="193"/>
      <c r="I55" s="193">
        <f>'SO SO 15 Pol'!G62</f>
        <v>0</v>
      </c>
      <c r="J55" s="189" t="str">
        <f>IF(I60=0,"",I55/I60*100)</f>
        <v/>
      </c>
    </row>
    <row r="56" spans="1:10" ht="36.75" customHeight="1" x14ac:dyDescent="0.25">
      <c r="A56" s="178"/>
      <c r="B56" s="183" t="s">
        <v>70</v>
      </c>
      <c r="C56" s="184" t="s">
        <v>71</v>
      </c>
      <c r="D56" s="185"/>
      <c r="E56" s="185"/>
      <c r="F56" s="192" t="s">
        <v>26</v>
      </c>
      <c r="G56" s="193"/>
      <c r="H56" s="193"/>
      <c r="I56" s="193">
        <f>'SO SO 15 Pol'!G75</f>
        <v>0</v>
      </c>
      <c r="J56" s="189" t="str">
        <f>IF(I60=0,"",I56/I60*100)</f>
        <v/>
      </c>
    </row>
    <row r="57" spans="1:10" ht="36.75" customHeight="1" x14ac:dyDescent="0.25">
      <c r="A57" s="178"/>
      <c r="B57" s="183" t="s">
        <v>72</v>
      </c>
      <c r="C57" s="184" t="s">
        <v>73</v>
      </c>
      <c r="D57" s="185"/>
      <c r="E57" s="185"/>
      <c r="F57" s="192" t="s">
        <v>26</v>
      </c>
      <c r="G57" s="193"/>
      <c r="H57" s="193"/>
      <c r="I57" s="193">
        <f>'SO SO 15 Pol'!G8</f>
        <v>0</v>
      </c>
      <c r="J57" s="189" t="str">
        <f>IF(I60=0,"",I57/I60*100)</f>
        <v/>
      </c>
    </row>
    <row r="58" spans="1:10" ht="36.75" customHeight="1" x14ac:dyDescent="0.25">
      <c r="A58" s="178"/>
      <c r="B58" s="183" t="s">
        <v>74</v>
      </c>
      <c r="C58" s="184" t="s">
        <v>75</v>
      </c>
      <c r="D58" s="185"/>
      <c r="E58" s="185"/>
      <c r="F58" s="192" t="s">
        <v>74</v>
      </c>
      <c r="G58" s="193"/>
      <c r="H58" s="193"/>
      <c r="I58" s="193">
        <f>'SO SO 15 Pol'!G81</f>
        <v>0</v>
      </c>
      <c r="J58" s="189" t="str">
        <f>IF(I60=0,"",I58/I60*100)</f>
        <v/>
      </c>
    </row>
    <row r="59" spans="1:10" ht="36.75" customHeight="1" x14ac:dyDescent="0.25">
      <c r="A59" s="178"/>
      <c r="B59" s="183" t="s">
        <v>76</v>
      </c>
      <c r="C59" s="184" t="s">
        <v>77</v>
      </c>
      <c r="D59" s="185"/>
      <c r="E59" s="185"/>
      <c r="F59" s="192" t="s">
        <v>76</v>
      </c>
      <c r="G59" s="193"/>
      <c r="H59" s="193"/>
      <c r="I59" s="193">
        <f>'SO SO 15 Pol'!G97</f>
        <v>0</v>
      </c>
      <c r="J59" s="189" t="str">
        <f>IF(I60=0,"",I59/I60*100)</f>
        <v/>
      </c>
    </row>
    <row r="60" spans="1:10" ht="25.5" customHeight="1" x14ac:dyDescent="0.25">
      <c r="A60" s="179"/>
      <c r="B60" s="186" t="s">
        <v>1</v>
      </c>
      <c r="C60" s="187"/>
      <c r="D60" s="188"/>
      <c r="E60" s="188"/>
      <c r="F60" s="194"/>
      <c r="G60" s="195"/>
      <c r="H60" s="195"/>
      <c r="I60" s="195">
        <f>SUM(I52:I59)</f>
        <v>0</v>
      </c>
      <c r="J60" s="190">
        <f>SUM(J52:J59)</f>
        <v>0</v>
      </c>
    </row>
    <row r="61" spans="1:10" x14ac:dyDescent="0.25">
      <c r="F61" s="135"/>
      <c r="G61" s="135"/>
      <c r="H61" s="135"/>
      <c r="I61" s="135"/>
      <c r="J61" s="191"/>
    </row>
    <row r="62" spans="1:10" x14ac:dyDescent="0.25">
      <c r="F62" s="135"/>
      <c r="G62" s="135"/>
      <c r="H62" s="135"/>
      <c r="I62" s="135"/>
      <c r="J62" s="191"/>
    </row>
    <row r="63" spans="1:10" x14ac:dyDescent="0.25">
      <c r="F63" s="135"/>
      <c r="G63" s="135"/>
      <c r="H63" s="135"/>
      <c r="I63" s="135"/>
      <c r="J63" s="191"/>
    </row>
  </sheetData>
  <sheetProtection algorithmName="SHA-512" hashValue="pCzMKeIqMIXiTjUhG5saiUwgBtcY4YOkWpvjo+tN4iiblLWafcSTItK9DsFqMzk6MYPjdEYTNiXvjyJByRyi8Q==" saltValue="PwPdK+YifOo7QbdnBInoF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8:E58"/>
    <mergeCell ref="C59:E59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iJcKNPtZNPnBZBiES+PbRJ5+81YXG4YocCe+P7nx6SlUZ++Txc0E6Ce39R/fkfskyk5coX6jGIRlHJs1qZCMAg==" saltValue="Lplqa0UyvGoWvsJXAKduh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29C13-D196-4D06-B73B-A5C48320C1F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38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78</v>
      </c>
    </row>
    <row r="2" spans="1:60" ht="25.05" customHeight="1" x14ac:dyDescent="0.25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79</v>
      </c>
    </row>
    <row r="3" spans="1:60" ht="25.05" customHeight="1" x14ac:dyDescent="0.25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79</v>
      </c>
      <c r="AG3" t="s">
        <v>80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81</v>
      </c>
    </row>
    <row r="5" spans="1:60" x14ac:dyDescent="0.25">
      <c r="D5" s="10"/>
    </row>
    <row r="6" spans="1:60" ht="39.6" x14ac:dyDescent="0.25">
      <c r="A6" s="208" t="s">
        <v>82</v>
      </c>
      <c r="B6" s="210" t="s">
        <v>83</v>
      </c>
      <c r="C6" s="210" t="s">
        <v>84</v>
      </c>
      <c r="D6" s="209" t="s">
        <v>85</v>
      </c>
      <c r="E6" s="208" t="s">
        <v>86</v>
      </c>
      <c r="F6" s="207" t="s">
        <v>87</v>
      </c>
      <c r="G6" s="208" t="s">
        <v>31</v>
      </c>
      <c r="H6" s="211" t="s">
        <v>32</v>
      </c>
      <c r="I6" s="211" t="s">
        <v>88</v>
      </c>
      <c r="J6" s="211" t="s">
        <v>33</v>
      </c>
      <c r="K6" s="211" t="s">
        <v>89</v>
      </c>
      <c r="L6" s="211" t="s">
        <v>90</v>
      </c>
      <c r="M6" s="211" t="s">
        <v>91</v>
      </c>
      <c r="N6" s="211" t="s">
        <v>92</v>
      </c>
      <c r="O6" s="211" t="s">
        <v>93</v>
      </c>
      <c r="P6" s="211" t="s">
        <v>94</v>
      </c>
      <c r="Q6" s="211" t="s">
        <v>95</v>
      </c>
      <c r="R6" s="211" t="s">
        <v>96</v>
      </c>
      <c r="S6" s="211" t="s">
        <v>97</v>
      </c>
      <c r="T6" s="211" t="s">
        <v>98</v>
      </c>
      <c r="U6" s="211" t="s">
        <v>99</v>
      </c>
      <c r="V6" s="211" t="s">
        <v>100</v>
      </c>
      <c r="W6" s="211" t="s">
        <v>101</v>
      </c>
      <c r="X6" s="211" t="s">
        <v>102</v>
      </c>
      <c r="Y6" s="211" t="s">
        <v>103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34" t="s">
        <v>104</v>
      </c>
      <c r="B8" s="235" t="s">
        <v>72</v>
      </c>
      <c r="C8" s="253" t="s">
        <v>73</v>
      </c>
      <c r="D8" s="236"/>
      <c r="E8" s="237"/>
      <c r="F8" s="238"/>
      <c r="G8" s="239">
        <f>SUMIF(AG9:AG17,"&lt;&gt;NOR",G9:G17)</f>
        <v>0</v>
      </c>
      <c r="H8" s="233"/>
      <c r="I8" s="233">
        <f>SUM(I9:I17)</f>
        <v>0</v>
      </c>
      <c r="J8" s="233"/>
      <c r="K8" s="233">
        <f>SUM(K9:K17)</f>
        <v>0</v>
      </c>
      <c r="L8" s="233"/>
      <c r="M8" s="233">
        <f>SUM(M9:M17)</f>
        <v>0</v>
      </c>
      <c r="N8" s="232"/>
      <c r="O8" s="232">
        <f>SUM(O9:O17)</f>
        <v>0</v>
      </c>
      <c r="P8" s="232"/>
      <c r="Q8" s="232">
        <f>SUM(Q9:Q17)</f>
        <v>0</v>
      </c>
      <c r="R8" s="233"/>
      <c r="S8" s="233"/>
      <c r="T8" s="233"/>
      <c r="U8" s="233"/>
      <c r="V8" s="233">
        <f>SUM(V9:V17)</f>
        <v>0</v>
      </c>
      <c r="W8" s="233"/>
      <c r="X8" s="233"/>
      <c r="Y8" s="233"/>
      <c r="AG8" t="s">
        <v>105</v>
      </c>
    </row>
    <row r="9" spans="1:60" ht="20.399999999999999" outlineLevel="1" x14ac:dyDescent="0.25">
      <c r="A9" s="247">
        <v>1</v>
      </c>
      <c r="B9" s="248" t="s">
        <v>106</v>
      </c>
      <c r="C9" s="254" t="s">
        <v>107</v>
      </c>
      <c r="D9" s="249" t="s">
        <v>108</v>
      </c>
      <c r="E9" s="250">
        <v>1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109</v>
      </c>
      <c r="T9" s="230" t="s">
        <v>110</v>
      </c>
      <c r="U9" s="230">
        <v>0</v>
      </c>
      <c r="V9" s="230">
        <f>ROUND(E9*U9,2)</f>
        <v>0</v>
      </c>
      <c r="W9" s="230"/>
      <c r="X9" s="230" t="s">
        <v>111</v>
      </c>
      <c r="Y9" s="230" t="s">
        <v>112</v>
      </c>
      <c r="Z9" s="212"/>
      <c r="AA9" s="212"/>
      <c r="AB9" s="212"/>
      <c r="AC9" s="212"/>
      <c r="AD9" s="212"/>
      <c r="AE9" s="212"/>
      <c r="AF9" s="212"/>
      <c r="AG9" s="212" t="s">
        <v>113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0.399999999999999" outlineLevel="1" x14ac:dyDescent="0.25">
      <c r="A10" s="247">
        <v>2</v>
      </c>
      <c r="B10" s="248" t="s">
        <v>114</v>
      </c>
      <c r="C10" s="254" t="s">
        <v>115</v>
      </c>
      <c r="D10" s="249" t="s">
        <v>108</v>
      </c>
      <c r="E10" s="250">
        <v>1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30"/>
      <c r="S10" s="230" t="s">
        <v>109</v>
      </c>
      <c r="T10" s="230" t="s">
        <v>110</v>
      </c>
      <c r="U10" s="230">
        <v>0</v>
      </c>
      <c r="V10" s="230">
        <f>ROUND(E10*U10,2)</f>
        <v>0</v>
      </c>
      <c r="W10" s="230"/>
      <c r="X10" s="230" t="s">
        <v>111</v>
      </c>
      <c r="Y10" s="230" t="s">
        <v>112</v>
      </c>
      <c r="Z10" s="212"/>
      <c r="AA10" s="212"/>
      <c r="AB10" s="212"/>
      <c r="AC10" s="212"/>
      <c r="AD10" s="212"/>
      <c r="AE10" s="212"/>
      <c r="AF10" s="212"/>
      <c r="AG10" s="212" t="s">
        <v>113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0.399999999999999" outlineLevel="1" x14ac:dyDescent="0.25">
      <c r="A11" s="247">
        <v>3</v>
      </c>
      <c r="B11" s="248" t="s">
        <v>116</v>
      </c>
      <c r="C11" s="254" t="s">
        <v>117</v>
      </c>
      <c r="D11" s="249" t="s">
        <v>118</v>
      </c>
      <c r="E11" s="250">
        <v>6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109</v>
      </c>
      <c r="T11" s="230" t="s">
        <v>110</v>
      </c>
      <c r="U11" s="230">
        <v>0</v>
      </c>
      <c r="V11" s="230">
        <f>ROUND(E11*U11,2)</f>
        <v>0</v>
      </c>
      <c r="W11" s="230"/>
      <c r="X11" s="230" t="s">
        <v>111</v>
      </c>
      <c r="Y11" s="230" t="s">
        <v>112</v>
      </c>
      <c r="Z11" s="212"/>
      <c r="AA11" s="212"/>
      <c r="AB11" s="212"/>
      <c r="AC11" s="212"/>
      <c r="AD11" s="212"/>
      <c r="AE11" s="212"/>
      <c r="AF11" s="212"/>
      <c r="AG11" s="212" t="s">
        <v>113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25">
      <c r="A12" s="247">
        <v>4</v>
      </c>
      <c r="B12" s="248" t="s">
        <v>119</v>
      </c>
      <c r="C12" s="254" t="s">
        <v>120</v>
      </c>
      <c r="D12" s="249" t="s">
        <v>108</v>
      </c>
      <c r="E12" s="250">
        <v>1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30"/>
      <c r="S12" s="230" t="s">
        <v>109</v>
      </c>
      <c r="T12" s="230" t="s">
        <v>110</v>
      </c>
      <c r="U12" s="230">
        <v>0</v>
      </c>
      <c r="V12" s="230">
        <f>ROUND(E12*U12,2)</f>
        <v>0</v>
      </c>
      <c r="W12" s="230"/>
      <c r="X12" s="230" t="s">
        <v>111</v>
      </c>
      <c r="Y12" s="230" t="s">
        <v>112</v>
      </c>
      <c r="Z12" s="212"/>
      <c r="AA12" s="212"/>
      <c r="AB12" s="212"/>
      <c r="AC12" s="212"/>
      <c r="AD12" s="212"/>
      <c r="AE12" s="212"/>
      <c r="AF12" s="212"/>
      <c r="AG12" s="212" t="s">
        <v>113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7">
        <v>5</v>
      </c>
      <c r="B13" s="248" t="s">
        <v>121</v>
      </c>
      <c r="C13" s="254" t="s">
        <v>122</v>
      </c>
      <c r="D13" s="249" t="s">
        <v>108</v>
      </c>
      <c r="E13" s="250">
        <v>1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109</v>
      </c>
      <c r="T13" s="230" t="s">
        <v>110</v>
      </c>
      <c r="U13" s="230">
        <v>0</v>
      </c>
      <c r="V13" s="230">
        <f>ROUND(E13*U13,2)</f>
        <v>0</v>
      </c>
      <c r="W13" s="230"/>
      <c r="X13" s="230" t="s">
        <v>111</v>
      </c>
      <c r="Y13" s="230" t="s">
        <v>112</v>
      </c>
      <c r="Z13" s="212"/>
      <c r="AA13" s="212"/>
      <c r="AB13" s="212"/>
      <c r="AC13" s="212"/>
      <c r="AD13" s="212"/>
      <c r="AE13" s="212"/>
      <c r="AF13" s="212"/>
      <c r="AG13" s="212" t="s">
        <v>113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0.399999999999999" outlineLevel="1" x14ac:dyDescent="0.25">
      <c r="A14" s="247">
        <v>6</v>
      </c>
      <c r="B14" s="248" t="s">
        <v>123</v>
      </c>
      <c r="C14" s="254" t="s">
        <v>124</v>
      </c>
      <c r="D14" s="249" t="s">
        <v>118</v>
      </c>
      <c r="E14" s="250">
        <v>2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30"/>
      <c r="S14" s="230" t="s">
        <v>109</v>
      </c>
      <c r="T14" s="230" t="s">
        <v>110</v>
      </c>
      <c r="U14" s="230">
        <v>0</v>
      </c>
      <c r="V14" s="230">
        <f>ROUND(E14*U14,2)</f>
        <v>0</v>
      </c>
      <c r="W14" s="230"/>
      <c r="X14" s="230" t="s">
        <v>111</v>
      </c>
      <c r="Y14" s="230" t="s">
        <v>112</v>
      </c>
      <c r="Z14" s="212"/>
      <c r="AA14" s="212"/>
      <c r="AB14" s="212"/>
      <c r="AC14" s="212"/>
      <c r="AD14" s="212"/>
      <c r="AE14" s="212"/>
      <c r="AF14" s="212"/>
      <c r="AG14" s="212" t="s">
        <v>113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7">
        <v>7</v>
      </c>
      <c r="B15" s="248" t="s">
        <v>125</v>
      </c>
      <c r="C15" s="254" t="s">
        <v>126</v>
      </c>
      <c r="D15" s="249" t="s">
        <v>108</v>
      </c>
      <c r="E15" s="250">
        <v>1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109</v>
      </c>
      <c r="T15" s="230" t="s">
        <v>110</v>
      </c>
      <c r="U15" s="230">
        <v>0</v>
      </c>
      <c r="V15" s="230">
        <f>ROUND(E15*U15,2)</f>
        <v>0</v>
      </c>
      <c r="W15" s="230"/>
      <c r="X15" s="230" t="s">
        <v>111</v>
      </c>
      <c r="Y15" s="230" t="s">
        <v>112</v>
      </c>
      <c r="Z15" s="212"/>
      <c r="AA15" s="212"/>
      <c r="AB15" s="212"/>
      <c r="AC15" s="212"/>
      <c r="AD15" s="212"/>
      <c r="AE15" s="212"/>
      <c r="AF15" s="212"/>
      <c r="AG15" s="212" t="s">
        <v>113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47">
        <v>8</v>
      </c>
      <c r="B16" s="248" t="s">
        <v>127</v>
      </c>
      <c r="C16" s="254" t="s">
        <v>128</v>
      </c>
      <c r="D16" s="249" t="s">
        <v>108</v>
      </c>
      <c r="E16" s="250">
        <v>1</v>
      </c>
      <c r="F16" s="251"/>
      <c r="G16" s="252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30"/>
      <c r="S16" s="230" t="s">
        <v>109</v>
      </c>
      <c r="T16" s="230" t="s">
        <v>110</v>
      </c>
      <c r="U16" s="230">
        <v>0</v>
      </c>
      <c r="V16" s="230">
        <f>ROUND(E16*U16,2)</f>
        <v>0</v>
      </c>
      <c r="W16" s="230"/>
      <c r="X16" s="230" t="s">
        <v>111</v>
      </c>
      <c r="Y16" s="230" t="s">
        <v>112</v>
      </c>
      <c r="Z16" s="212"/>
      <c r="AA16" s="212"/>
      <c r="AB16" s="212"/>
      <c r="AC16" s="212"/>
      <c r="AD16" s="212"/>
      <c r="AE16" s="212"/>
      <c r="AF16" s="212"/>
      <c r="AG16" s="212" t="s">
        <v>113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0.399999999999999" outlineLevel="1" x14ac:dyDescent="0.25">
      <c r="A17" s="247">
        <v>9</v>
      </c>
      <c r="B17" s="248" t="s">
        <v>129</v>
      </c>
      <c r="C17" s="254" t="s">
        <v>130</v>
      </c>
      <c r="D17" s="249" t="s">
        <v>131</v>
      </c>
      <c r="E17" s="250">
        <v>1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30"/>
      <c r="S17" s="230" t="s">
        <v>109</v>
      </c>
      <c r="T17" s="230" t="s">
        <v>110</v>
      </c>
      <c r="U17" s="230">
        <v>0</v>
      </c>
      <c r="V17" s="230">
        <f>ROUND(E17*U17,2)</f>
        <v>0</v>
      </c>
      <c r="W17" s="230"/>
      <c r="X17" s="230" t="s">
        <v>132</v>
      </c>
      <c r="Y17" s="230" t="s">
        <v>112</v>
      </c>
      <c r="Z17" s="212"/>
      <c r="AA17" s="212"/>
      <c r="AB17" s="212"/>
      <c r="AC17" s="212"/>
      <c r="AD17" s="212"/>
      <c r="AE17" s="212"/>
      <c r="AF17" s="212"/>
      <c r="AG17" s="212" t="s">
        <v>133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5">
      <c r="A18" s="234" t="s">
        <v>104</v>
      </c>
      <c r="B18" s="235" t="s">
        <v>62</v>
      </c>
      <c r="C18" s="253" t="s">
        <v>63</v>
      </c>
      <c r="D18" s="236"/>
      <c r="E18" s="237"/>
      <c r="F18" s="238"/>
      <c r="G18" s="239">
        <f>SUMIF(AG19:AG31,"&lt;&gt;NOR",G19:G31)</f>
        <v>0</v>
      </c>
      <c r="H18" s="233"/>
      <c r="I18" s="233">
        <f>SUM(I19:I31)</f>
        <v>0</v>
      </c>
      <c r="J18" s="233"/>
      <c r="K18" s="233">
        <f>SUM(K19:K31)</f>
        <v>0</v>
      </c>
      <c r="L18" s="233"/>
      <c r="M18" s="233">
        <f>SUM(M19:M31)</f>
        <v>0</v>
      </c>
      <c r="N18" s="232"/>
      <c r="O18" s="232">
        <f>SUM(O19:O31)</f>
        <v>0</v>
      </c>
      <c r="P18" s="232"/>
      <c r="Q18" s="232">
        <f>SUM(Q19:Q31)</f>
        <v>0</v>
      </c>
      <c r="R18" s="233"/>
      <c r="S18" s="233"/>
      <c r="T18" s="233"/>
      <c r="U18" s="233"/>
      <c r="V18" s="233">
        <f>SUM(V19:V31)</f>
        <v>0</v>
      </c>
      <c r="W18" s="233"/>
      <c r="X18" s="233"/>
      <c r="Y18" s="233"/>
      <c r="AG18" t="s">
        <v>105</v>
      </c>
    </row>
    <row r="19" spans="1:60" ht="20.399999999999999" outlineLevel="1" x14ac:dyDescent="0.25">
      <c r="A19" s="247">
        <v>10</v>
      </c>
      <c r="B19" s="248" t="s">
        <v>134</v>
      </c>
      <c r="C19" s="254" t="s">
        <v>135</v>
      </c>
      <c r="D19" s="249" t="s">
        <v>136</v>
      </c>
      <c r="E19" s="250">
        <v>1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30"/>
      <c r="S19" s="230" t="s">
        <v>109</v>
      </c>
      <c r="T19" s="230" t="s">
        <v>110</v>
      </c>
      <c r="U19" s="230">
        <v>0</v>
      </c>
      <c r="V19" s="230">
        <f>ROUND(E19*U19,2)</f>
        <v>0</v>
      </c>
      <c r="W19" s="230"/>
      <c r="X19" s="230" t="s">
        <v>111</v>
      </c>
      <c r="Y19" s="230" t="s">
        <v>112</v>
      </c>
      <c r="Z19" s="212"/>
      <c r="AA19" s="212"/>
      <c r="AB19" s="212"/>
      <c r="AC19" s="212"/>
      <c r="AD19" s="212"/>
      <c r="AE19" s="212"/>
      <c r="AF19" s="212"/>
      <c r="AG19" s="212" t="s">
        <v>113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7">
        <v>11</v>
      </c>
      <c r="B20" s="248" t="s">
        <v>137</v>
      </c>
      <c r="C20" s="254" t="s">
        <v>138</v>
      </c>
      <c r="D20" s="249" t="s">
        <v>136</v>
      </c>
      <c r="E20" s="250">
        <v>4</v>
      </c>
      <c r="F20" s="251"/>
      <c r="G20" s="252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30"/>
      <c r="S20" s="230" t="s">
        <v>109</v>
      </c>
      <c r="T20" s="230" t="s">
        <v>110</v>
      </c>
      <c r="U20" s="230">
        <v>0</v>
      </c>
      <c r="V20" s="230">
        <f>ROUND(E20*U20,2)</f>
        <v>0</v>
      </c>
      <c r="W20" s="230"/>
      <c r="X20" s="230" t="s">
        <v>111</v>
      </c>
      <c r="Y20" s="230" t="s">
        <v>112</v>
      </c>
      <c r="Z20" s="212"/>
      <c r="AA20" s="212"/>
      <c r="AB20" s="212"/>
      <c r="AC20" s="212"/>
      <c r="AD20" s="212"/>
      <c r="AE20" s="212"/>
      <c r="AF20" s="212"/>
      <c r="AG20" s="212" t="s">
        <v>113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47">
        <v>12</v>
      </c>
      <c r="B21" s="248" t="s">
        <v>139</v>
      </c>
      <c r="C21" s="254" t="s">
        <v>140</v>
      </c>
      <c r="D21" s="249" t="s">
        <v>108</v>
      </c>
      <c r="E21" s="250">
        <v>1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30"/>
      <c r="S21" s="230" t="s">
        <v>109</v>
      </c>
      <c r="T21" s="230" t="s">
        <v>110</v>
      </c>
      <c r="U21" s="230">
        <v>0</v>
      </c>
      <c r="V21" s="230">
        <f>ROUND(E21*U21,2)</f>
        <v>0</v>
      </c>
      <c r="W21" s="230"/>
      <c r="X21" s="230" t="s">
        <v>111</v>
      </c>
      <c r="Y21" s="230" t="s">
        <v>112</v>
      </c>
      <c r="Z21" s="212"/>
      <c r="AA21" s="212"/>
      <c r="AB21" s="212"/>
      <c r="AC21" s="212"/>
      <c r="AD21" s="212"/>
      <c r="AE21" s="212"/>
      <c r="AF21" s="212"/>
      <c r="AG21" s="212" t="s">
        <v>113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47">
        <v>13</v>
      </c>
      <c r="B22" s="248" t="s">
        <v>141</v>
      </c>
      <c r="C22" s="254" t="s">
        <v>142</v>
      </c>
      <c r="D22" s="249" t="s">
        <v>136</v>
      </c>
      <c r="E22" s="250">
        <v>3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30"/>
      <c r="S22" s="230" t="s">
        <v>109</v>
      </c>
      <c r="T22" s="230" t="s">
        <v>110</v>
      </c>
      <c r="U22" s="230">
        <v>0</v>
      </c>
      <c r="V22" s="230">
        <f>ROUND(E22*U22,2)</f>
        <v>0</v>
      </c>
      <c r="W22" s="230"/>
      <c r="X22" s="230" t="s">
        <v>111</v>
      </c>
      <c r="Y22" s="230" t="s">
        <v>112</v>
      </c>
      <c r="Z22" s="212"/>
      <c r="AA22" s="212"/>
      <c r="AB22" s="212"/>
      <c r="AC22" s="212"/>
      <c r="AD22" s="212"/>
      <c r="AE22" s="212"/>
      <c r="AF22" s="212"/>
      <c r="AG22" s="212" t="s">
        <v>113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399999999999999" outlineLevel="1" x14ac:dyDescent="0.25">
      <c r="A23" s="247">
        <v>14</v>
      </c>
      <c r="B23" s="248" t="s">
        <v>143</v>
      </c>
      <c r="C23" s="254" t="s">
        <v>144</v>
      </c>
      <c r="D23" s="249" t="s">
        <v>108</v>
      </c>
      <c r="E23" s="250">
        <v>1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30"/>
      <c r="S23" s="230" t="s">
        <v>109</v>
      </c>
      <c r="T23" s="230" t="s">
        <v>110</v>
      </c>
      <c r="U23" s="230">
        <v>0</v>
      </c>
      <c r="V23" s="230">
        <f>ROUND(E23*U23,2)</f>
        <v>0</v>
      </c>
      <c r="W23" s="230"/>
      <c r="X23" s="230" t="s">
        <v>111</v>
      </c>
      <c r="Y23" s="230" t="s">
        <v>112</v>
      </c>
      <c r="Z23" s="212"/>
      <c r="AA23" s="212"/>
      <c r="AB23" s="212"/>
      <c r="AC23" s="212"/>
      <c r="AD23" s="212"/>
      <c r="AE23" s="212"/>
      <c r="AF23" s="212"/>
      <c r="AG23" s="212" t="s">
        <v>113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0.399999999999999" outlineLevel="1" x14ac:dyDescent="0.25">
      <c r="A24" s="247">
        <v>15</v>
      </c>
      <c r="B24" s="248" t="s">
        <v>145</v>
      </c>
      <c r="C24" s="254" t="s">
        <v>117</v>
      </c>
      <c r="D24" s="249" t="s">
        <v>118</v>
      </c>
      <c r="E24" s="250">
        <v>8</v>
      </c>
      <c r="F24" s="251"/>
      <c r="G24" s="252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30"/>
      <c r="S24" s="230" t="s">
        <v>109</v>
      </c>
      <c r="T24" s="230" t="s">
        <v>110</v>
      </c>
      <c r="U24" s="230">
        <v>0</v>
      </c>
      <c r="V24" s="230">
        <f>ROUND(E24*U24,2)</f>
        <v>0</v>
      </c>
      <c r="W24" s="230"/>
      <c r="X24" s="230" t="s">
        <v>111</v>
      </c>
      <c r="Y24" s="230" t="s">
        <v>112</v>
      </c>
      <c r="Z24" s="212"/>
      <c r="AA24" s="212"/>
      <c r="AB24" s="212"/>
      <c r="AC24" s="212"/>
      <c r="AD24" s="212"/>
      <c r="AE24" s="212"/>
      <c r="AF24" s="212"/>
      <c r="AG24" s="212" t="s">
        <v>113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399999999999999" outlineLevel="1" x14ac:dyDescent="0.25">
      <c r="A25" s="247">
        <v>16</v>
      </c>
      <c r="B25" s="248" t="s">
        <v>146</v>
      </c>
      <c r="C25" s="254" t="s">
        <v>120</v>
      </c>
      <c r="D25" s="249" t="s">
        <v>108</v>
      </c>
      <c r="E25" s="250">
        <v>1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30"/>
      <c r="S25" s="230" t="s">
        <v>109</v>
      </c>
      <c r="T25" s="230" t="s">
        <v>110</v>
      </c>
      <c r="U25" s="230">
        <v>0</v>
      </c>
      <c r="V25" s="230">
        <f>ROUND(E25*U25,2)</f>
        <v>0</v>
      </c>
      <c r="W25" s="230"/>
      <c r="X25" s="230" t="s">
        <v>111</v>
      </c>
      <c r="Y25" s="230" t="s">
        <v>112</v>
      </c>
      <c r="Z25" s="212"/>
      <c r="AA25" s="212"/>
      <c r="AB25" s="212"/>
      <c r="AC25" s="212"/>
      <c r="AD25" s="212"/>
      <c r="AE25" s="212"/>
      <c r="AF25" s="212"/>
      <c r="AG25" s="212" t="s">
        <v>113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399999999999999" outlineLevel="1" x14ac:dyDescent="0.25">
      <c r="A26" s="247">
        <v>17</v>
      </c>
      <c r="B26" s="248" t="s">
        <v>147</v>
      </c>
      <c r="C26" s="254" t="s">
        <v>148</v>
      </c>
      <c r="D26" s="249" t="s">
        <v>136</v>
      </c>
      <c r="E26" s="250">
        <v>1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30"/>
      <c r="S26" s="230" t="s">
        <v>109</v>
      </c>
      <c r="T26" s="230" t="s">
        <v>110</v>
      </c>
      <c r="U26" s="230">
        <v>0</v>
      </c>
      <c r="V26" s="230">
        <f>ROUND(E26*U26,2)</f>
        <v>0</v>
      </c>
      <c r="W26" s="230"/>
      <c r="X26" s="230" t="s">
        <v>111</v>
      </c>
      <c r="Y26" s="230" t="s">
        <v>112</v>
      </c>
      <c r="Z26" s="212"/>
      <c r="AA26" s="212"/>
      <c r="AB26" s="212"/>
      <c r="AC26" s="212"/>
      <c r="AD26" s="212"/>
      <c r="AE26" s="212"/>
      <c r="AF26" s="212"/>
      <c r="AG26" s="212" t="s">
        <v>113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47">
        <v>18</v>
      </c>
      <c r="B27" s="248" t="s">
        <v>149</v>
      </c>
      <c r="C27" s="254" t="s">
        <v>150</v>
      </c>
      <c r="D27" s="249" t="s">
        <v>136</v>
      </c>
      <c r="E27" s="250">
        <v>2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30"/>
      <c r="S27" s="230" t="s">
        <v>109</v>
      </c>
      <c r="T27" s="230" t="s">
        <v>110</v>
      </c>
      <c r="U27" s="230">
        <v>0</v>
      </c>
      <c r="V27" s="230">
        <f>ROUND(E27*U27,2)</f>
        <v>0</v>
      </c>
      <c r="W27" s="230"/>
      <c r="X27" s="230" t="s">
        <v>111</v>
      </c>
      <c r="Y27" s="230" t="s">
        <v>112</v>
      </c>
      <c r="Z27" s="212"/>
      <c r="AA27" s="212"/>
      <c r="AB27" s="212"/>
      <c r="AC27" s="212"/>
      <c r="AD27" s="212"/>
      <c r="AE27" s="212"/>
      <c r="AF27" s="212"/>
      <c r="AG27" s="212" t="s">
        <v>113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.399999999999999" outlineLevel="1" x14ac:dyDescent="0.25">
      <c r="A28" s="247">
        <v>19</v>
      </c>
      <c r="B28" s="248" t="s">
        <v>151</v>
      </c>
      <c r="C28" s="254" t="s">
        <v>124</v>
      </c>
      <c r="D28" s="249" t="s">
        <v>118</v>
      </c>
      <c r="E28" s="250">
        <v>2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30"/>
      <c r="S28" s="230" t="s">
        <v>109</v>
      </c>
      <c r="T28" s="230" t="s">
        <v>110</v>
      </c>
      <c r="U28" s="230">
        <v>0</v>
      </c>
      <c r="V28" s="230">
        <f>ROUND(E28*U28,2)</f>
        <v>0</v>
      </c>
      <c r="W28" s="230"/>
      <c r="X28" s="230" t="s">
        <v>111</v>
      </c>
      <c r="Y28" s="230" t="s">
        <v>112</v>
      </c>
      <c r="Z28" s="212"/>
      <c r="AA28" s="212"/>
      <c r="AB28" s="212"/>
      <c r="AC28" s="212"/>
      <c r="AD28" s="212"/>
      <c r="AE28" s="212"/>
      <c r="AF28" s="212"/>
      <c r="AG28" s="212" t="s">
        <v>113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47">
        <v>20</v>
      </c>
      <c r="B29" s="248" t="s">
        <v>152</v>
      </c>
      <c r="C29" s="254" t="s">
        <v>153</v>
      </c>
      <c r="D29" s="249" t="s">
        <v>108</v>
      </c>
      <c r="E29" s="250">
        <v>1</v>
      </c>
      <c r="F29" s="251"/>
      <c r="G29" s="252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30"/>
      <c r="S29" s="230" t="s">
        <v>109</v>
      </c>
      <c r="T29" s="230" t="s">
        <v>110</v>
      </c>
      <c r="U29" s="230">
        <v>0</v>
      </c>
      <c r="V29" s="230">
        <f>ROUND(E29*U29,2)</f>
        <v>0</v>
      </c>
      <c r="W29" s="230"/>
      <c r="X29" s="230" t="s">
        <v>111</v>
      </c>
      <c r="Y29" s="230" t="s">
        <v>112</v>
      </c>
      <c r="Z29" s="212"/>
      <c r="AA29" s="212"/>
      <c r="AB29" s="212"/>
      <c r="AC29" s="212"/>
      <c r="AD29" s="212"/>
      <c r="AE29" s="212"/>
      <c r="AF29" s="212"/>
      <c r="AG29" s="212" t="s">
        <v>113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47">
        <v>21</v>
      </c>
      <c r="B30" s="248" t="s">
        <v>154</v>
      </c>
      <c r="C30" s="254" t="s">
        <v>126</v>
      </c>
      <c r="D30" s="249" t="s">
        <v>108</v>
      </c>
      <c r="E30" s="250">
        <v>1</v>
      </c>
      <c r="F30" s="251"/>
      <c r="G30" s="252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21</v>
      </c>
      <c r="M30" s="230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30"/>
      <c r="S30" s="230" t="s">
        <v>109</v>
      </c>
      <c r="T30" s="230" t="s">
        <v>110</v>
      </c>
      <c r="U30" s="230">
        <v>0</v>
      </c>
      <c r="V30" s="230">
        <f>ROUND(E30*U30,2)</f>
        <v>0</v>
      </c>
      <c r="W30" s="230"/>
      <c r="X30" s="230" t="s">
        <v>111</v>
      </c>
      <c r="Y30" s="230" t="s">
        <v>112</v>
      </c>
      <c r="Z30" s="212"/>
      <c r="AA30" s="212"/>
      <c r="AB30" s="212"/>
      <c r="AC30" s="212"/>
      <c r="AD30" s="212"/>
      <c r="AE30" s="212"/>
      <c r="AF30" s="212"/>
      <c r="AG30" s="212" t="s">
        <v>113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47">
        <v>22</v>
      </c>
      <c r="B31" s="248" t="s">
        <v>155</v>
      </c>
      <c r="C31" s="254" t="s">
        <v>128</v>
      </c>
      <c r="D31" s="249" t="s">
        <v>108</v>
      </c>
      <c r="E31" s="250">
        <v>1</v>
      </c>
      <c r="F31" s="251"/>
      <c r="G31" s="252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30"/>
      <c r="S31" s="230" t="s">
        <v>109</v>
      </c>
      <c r="T31" s="230" t="s">
        <v>110</v>
      </c>
      <c r="U31" s="230">
        <v>0</v>
      </c>
      <c r="V31" s="230">
        <f>ROUND(E31*U31,2)</f>
        <v>0</v>
      </c>
      <c r="W31" s="230"/>
      <c r="X31" s="230" t="s">
        <v>111</v>
      </c>
      <c r="Y31" s="230" t="s">
        <v>112</v>
      </c>
      <c r="Z31" s="212"/>
      <c r="AA31" s="212"/>
      <c r="AB31" s="212"/>
      <c r="AC31" s="212"/>
      <c r="AD31" s="212"/>
      <c r="AE31" s="212"/>
      <c r="AF31" s="212"/>
      <c r="AG31" s="212" t="s">
        <v>113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5">
      <c r="A32" s="234" t="s">
        <v>104</v>
      </c>
      <c r="B32" s="235" t="s">
        <v>64</v>
      </c>
      <c r="C32" s="253" t="s">
        <v>65</v>
      </c>
      <c r="D32" s="236"/>
      <c r="E32" s="237"/>
      <c r="F32" s="238"/>
      <c r="G32" s="239">
        <f>SUMIF(AG33:AG44,"&lt;&gt;NOR",G33:G44)</f>
        <v>0</v>
      </c>
      <c r="H32" s="233"/>
      <c r="I32" s="233">
        <f>SUM(I33:I44)</f>
        <v>0</v>
      </c>
      <c r="J32" s="233"/>
      <c r="K32" s="233">
        <f>SUM(K33:K44)</f>
        <v>0</v>
      </c>
      <c r="L32" s="233"/>
      <c r="M32" s="233">
        <f>SUM(M33:M44)</f>
        <v>0</v>
      </c>
      <c r="N32" s="232"/>
      <c r="O32" s="232">
        <f>SUM(O33:O44)</f>
        <v>0</v>
      </c>
      <c r="P32" s="232"/>
      <c r="Q32" s="232">
        <f>SUM(Q33:Q44)</f>
        <v>0</v>
      </c>
      <c r="R32" s="233"/>
      <c r="S32" s="233"/>
      <c r="T32" s="233"/>
      <c r="U32" s="233"/>
      <c r="V32" s="233">
        <f>SUM(V33:V44)</f>
        <v>0</v>
      </c>
      <c r="W32" s="233"/>
      <c r="X32" s="233"/>
      <c r="Y32" s="233"/>
      <c r="AG32" t="s">
        <v>105</v>
      </c>
    </row>
    <row r="33" spans="1:60" ht="20.399999999999999" outlineLevel="1" x14ac:dyDescent="0.25">
      <c r="A33" s="247">
        <v>23</v>
      </c>
      <c r="B33" s="248" t="s">
        <v>156</v>
      </c>
      <c r="C33" s="254" t="s">
        <v>157</v>
      </c>
      <c r="D33" s="249" t="s">
        <v>118</v>
      </c>
      <c r="E33" s="250">
        <v>80</v>
      </c>
      <c r="F33" s="251"/>
      <c r="G33" s="252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21</v>
      </c>
      <c r="M33" s="230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30"/>
      <c r="S33" s="230" t="s">
        <v>109</v>
      </c>
      <c r="T33" s="230" t="s">
        <v>110</v>
      </c>
      <c r="U33" s="230">
        <v>0</v>
      </c>
      <c r="V33" s="230">
        <f>ROUND(E33*U33,2)</f>
        <v>0</v>
      </c>
      <c r="W33" s="230"/>
      <c r="X33" s="230" t="s">
        <v>111</v>
      </c>
      <c r="Y33" s="230" t="s">
        <v>112</v>
      </c>
      <c r="Z33" s="212"/>
      <c r="AA33" s="212"/>
      <c r="AB33" s="212"/>
      <c r="AC33" s="212"/>
      <c r="AD33" s="212"/>
      <c r="AE33" s="212"/>
      <c r="AF33" s="212"/>
      <c r="AG33" s="212" t="s">
        <v>113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47">
        <v>24</v>
      </c>
      <c r="B34" s="248" t="s">
        <v>158</v>
      </c>
      <c r="C34" s="254" t="s">
        <v>159</v>
      </c>
      <c r="D34" s="249" t="s">
        <v>136</v>
      </c>
      <c r="E34" s="250">
        <v>6</v>
      </c>
      <c r="F34" s="251"/>
      <c r="G34" s="252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21</v>
      </c>
      <c r="M34" s="230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30"/>
      <c r="S34" s="230" t="s">
        <v>109</v>
      </c>
      <c r="T34" s="230" t="s">
        <v>110</v>
      </c>
      <c r="U34" s="230">
        <v>0</v>
      </c>
      <c r="V34" s="230">
        <f>ROUND(E34*U34,2)</f>
        <v>0</v>
      </c>
      <c r="W34" s="230"/>
      <c r="X34" s="230" t="s">
        <v>111</v>
      </c>
      <c r="Y34" s="230" t="s">
        <v>112</v>
      </c>
      <c r="Z34" s="212"/>
      <c r="AA34" s="212"/>
      <c r="AB34" s="212"/>
      <c r="AC34" s="212"/>
      <c r="AD34" s="212"/>
      <c r="AE34" s="212"/>
      <c r="AF34" s="212"/>
      <c r="AG34" s="212" t="s">
        <v>113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0.399999999999999" outlineLevel="1" x14ac:dyDescent="0.25">
      <c r="A35" s="247">
        <v>25</v>
      </c>
      <c r="B35" s="248" t="s">
        <v>160</v>
      </c>
      <c r="C35" s="254" t="s">
        <v>161</v>
      </c>
      <c r="D35" s="249" t="s">
        <v>118</v>
      </c>
      <c r="E35" s="250">
        <v>18</v>
      </c>
      <c r="F35" s="251"/>
      <c r="G35" s="252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29">
        <v>0</v>
      </c>
      <c r="O35" s="229">
        <f>ROUND(E35*N35,2)</f>
        <v>0</v>
      </c>
      <c r="P35" s="229">
        <v>0</v>
      </c>
      <c r="Q35" s="229">
        <f>ROUND(E35*P35,2)</f>
        <v>0</v>
      </c>
      <c r="R35" s="230"/>
      <c r="S35" s="230" t="s">
        <v>109</v>
      </c>
      <c r="T35" s="230" t="s">
        <v>110</v>
      </c>
      <c r="U35" s="230">
        <v>0</v>
      </c>
      <c r="V35" s="230">
        <f>ROUND(E35*U35,2)</f>
        <v>0</v>
      </c>
      <c r="W35" s="230"/>
      <c r="X35" s="230" t="s">
        <v>111</v>
      </c>
      <c r="Y35" s="230" t="s">
        <v>112</v>
      </c>
      <c r="Z35" s="212"/>
      <c r="AA35" s="212"/>
      <c r="AB35" s="212"/>
      <c r="AC35" s="212"/>
      <c r="AD35" s="212"/>
      <c r="AE35" s="212"/>
      <c r="AF35" s="212"/>
      <c r="AG35" s="212" t="s">
        <v>113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.399999999999999" outlineLevel="1" x14ac:dyDescent="0.25">
      <c r="A36" s="247">
        <v>26</v>
      </c>
      <c r="B36" s="248" t="s">
        <v>162</v>
      </c>
      <c r="C36" s="254" t="s">
        <v>163</v>
      </c>
      <c r="D36" s="249" t="s">
        <v>118</v>
      </c>
      <c r="E36" s="250">
        <v>10</v>
      </c>
      <c r="F36" s="251"/>
      <c r="G36" s="252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21</v>
      </c>
      <c r="M36" s="230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30"/>
      <c r="S36" s="230" t="s">
        <v>109</v>
      </c>
      <c r="T36" s="230" t="s">
        <v>110</v>
      </c>
      <c r="U36" s="230">
        <v>0</v>
      </c>
      <c r="V36" s="230">
        <f>ROUND(E36*U36,2)</f>
        <v>0</v>
      </c>
      <c r="W36" s="230"/>
      <c r="X36" s="230" t="s">
        <v>111</v>
      </c>
      <c r="Y36" s="230" t="s">
        <v>112</v>
      </c>
      <c r="Z36" s="212"/>
      <c r="AA36" s="212"/>
      <c r="AB36" s="212"/>
      <c r="AC36" s="212"/>
      <c r="AD36" s="212"/>
      <c r="AE36" s="212"/>
      <c r="AF36" s="212"/>
      <c r="AG36" s="212" t="s">
        <v>113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399999999999999" outlineLevel="1" x14ac:dyDescent="0.25">
      <c r="A37" s="247">
        <v>27</v>
      </c>
      <c r="B37" s="248" t="s">
        <v>164</v>
      </c>
      <c r="C37" s="254" t="s">
        <v>165</v>
      </c>
      <c r="D37" s="249" t="s">
        <v>118</v>
      </c>
      <c r="E37" s="250">
        <v>6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21</v>
      </c>
      <c r="M37" s="230">
        <f>G37*(1+L37/100)</f>
        <v>0</v>
      </c>
      <c r="N37" s="229">
        <v>0</v>
      </c>
      <c r="O37" s="229">
        <f>ROUND(E37*N37,2)</f>
        <v>0</v>
      </c>
      <c r="P37" s="229">
        <v>0</v>
      </c>
      <c r="Q37" s="229">
        <f>ROUND(E37*P37,2)</f>
        <v>0</v>
      </c>
      <c r="R37" s="230"/>
      <c r="S37" s="230" t="s">
        <v>109</v>
      </c>
      <c r="T37" s="230" t="s">
        <v>110</v>
      </c>
      <c r="U37" s="230">
        <v>0</v>
      </c>
      <c r="V37" s="230">
        <f>ROUND(E37*U37,2)</f>
        <v>0</v>
      </c>
      <c r="W37" s="230"/>
      <c r="X37" s="230" t="s">
        <v>111</v>
      </c>
      <c r="Y37" s="230" t="s">
        <v>112</v>
      </c>
      <c r="Z37" s="212"/>
      <c r="AA37" s="212"/>
      <c r="AB37" s="212"/>
      <c r="AC37" s="212"/>
      <c r="AD37" s="212"/>
      <c r="AE37" s="212"/>
      <c r="AF37" s="212"/>
      <c r="AG37" s="212" t="s">
        <v>113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0.399999999999999" outlineLevel="1" x14ac:dyDescent="0.25">
      <c r="A38" s="247">
        <v>28</v>
      </c>
      <c r="B38" s="248" t="s">
        <v>166</v>
      </c>
      <c r="C38" s="254" t="s">
        <v>167</v>
      </c>
      <c r="D38" s="249" t="s">
        <v>118</v>
      </c>
      <c r="E38" s="250">
        <v>2</v>
      </c>
      <c r="F38" s="251"/>
      <c r="G38" s="252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21</v>
      </c>
      <c r="M38" s="230">
        <f>G38*(1+L38/100)</f>
        <v>0</v>
      </c>
      <c r="N38" s="229">
        <v>0</v>
      </c>
      <c r="O38" s="229">
        <f>ROUND(E38*N38,2)</f>
        <v>0</v>
      </c>
      <c r="P38" s="229">
        <v>0</v>
      </c>
      <c r="Q38" s="229">
        <f>ROUND(E38*P38,2)</f>
        <v>0</v>
      </c>
      <c r="R38" s="230"/>
      <c r="S38" s="230" t="s">
        <v>109</v>
      </c>
      <c r="T38" s="230" t="s">
        <v>110</v>
      </c>
      <c r="U38" s="230">
        <v>0</v>
      </c>
      <c r="V38" s="230">
        <f>ROUND(E38*U38,2)</f>
        <v>0</v>
      </c>
      <c r="W38" s="230"/>
      <c r="X38" s="230" t="s">
        <v>111</v>
      </c>
      <c r="Y38" s="230" t="s">
        <v>112</v>
      </c>
      <c r="Z38" s="212"/>
      <c r="AA38" s="212"/>
      <c r="AB38" s="212"/>
      <c r="AC38" s="212"/>
      <c r="AD38" s="212"/>
      <c r="AE38" s="212"/>
      <c r="AF38" s="212"/>
      <c r="AG38" s="212" t="s">
        <v>113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0.399999999999999" outlineLevel="1" x14ac:dyDescent="0.25">
      <c r="A39" s="247">
        <v>29</v>
      </c>
      <c r="B39" s="248" t="s">
        <v>168</v>
      </c>
      <c r="C39" s="254" t="s">
        <v>169</v>
      </c>
      <c r="D39" s="249" t="s">
        <v>118</v>
      </c>
      <c r="E39" s="250">
        <v>5</v>
      </c>
      <c r="F39" s="251"/>
      <c r="G39" s="252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21</v>
      </c>
      <c r="M39" s="230">
        <f>G39*(1+L39/100)</f>
        <v>0</v>
      </c>
      <c r="N39" s="229">
        <v>0</v>
      </c>
      <c r="O39" s="229">
        <f>ROUND(E39*N39,2)</f>
        <v>0</v>
      </c>
      <c r="P39" s="229">
        <v>0</v>
      </c>
      <c r="Q39" s="229">
        <f>ROUND(E39*P39,2)</f>
        <v>0</v>
      </c>
      <c r="R39" s="230"/>
      <c r="S39" s="230" t="s">
        <v>109</v>
      </c>
      <c r="T39" s="230" t="s">
        <v>110</v>
      </c>
      <c r="U39" s="230">
        <v>0</v>
      </c>
      <c r="V39" s="230">
        <f>ROUND(E39*U39,2)</f>
        <v>0</v>
      </c>
      <c r="W39" s="230"/>
      <c r="X39" s="230" t="s">
        <v>111</v>
      </c>
      <c r="Y39" s="230" t="s">
        <v>112</v>
      </c>
      <c r="Z39" s="212"/>
      <c r="AA39" s="212"/>
      <c r="AB39" s="212"/>
      <c r="AC39" s="212"/>
      <c r="AD39" s="212"/>
      <c r="AE39" s="212"/>
      <c r="AF39" s="212"/>
      <c r="AG39" s="212" t="s">
        <v>113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0.399999999999999" outlineLevel="1" x14ac:dyDescent="0.25">
      <c r="A40" s="247">
        <v>30</v>
      </c>
      <c r="B40" s="248" t="s">
        <v>170</v>
      </c>
      <c r="C40" s="254" t="s">
        <v>171</v>
      </c>
      <c r="D40" s="249" t="s">
        <v>136</v>
      </c>
      <c r="E40" s="250">
        <v>6</v>
      </c>
      <c r="F40" s="251"/>
      <c r="G40" s="252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29">
        <v>0</v>
      </c>
      <c r="O40" s="229">
        <f>ROUND(E40*N40,2)</f>
        <v>0</v>
      </c>
      <c r="P40" s="229">
        <v>0</v>
      </c>
      <c r="Q40" s="229">
        <f>ROUND(E40*P40,2)</f>
        <v>0</v>
      </c>
      <c r="R40" s="230"/>
      <c r="S40" s="230" t="s">
        <v>109</v>
      </c>
      <c r="T40" s="230" t="s">
        <v>110</v>
      </c>
      <c r="U40" s="230">
        <v>0</v>
      </c>
      <c r="V40" s="230">
        <f>ROUND(E40*U40,2)</f>
        <v>0</v>
      </c>
      <c r="W40" s="230"/>
      <c r="X40" s="230" t="s">
        <v>111</v>
      </c>
      <c r="Y40" s="230" t="s">
        <v>112</v>
      </c>
      <c r="Z40" s="212"/>
      <c r="AA40" s="212"/>
      <c r="AB40" s="212"/>
      <c r="AC40" s="212"/>
      <c r="AD40" s="212"/>
      <c r="AE40" s="212"/>
      <c r="AF40" s="212"/>
      <c r="AG40" s="212" t="s">
        <v>113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0.399999999999999" outlineLevel="1" x14ac:dyDescent="0.25">
      <c r="A41" s="247">
        <v>31</v>
      </c>
      <c r="B41" s="248" t="s">
        <v>172</v>
      </c>
      <c r="C41" s="254" t="s">
        <v>173</v>
      </c>
      <c r="D41" s="249" t="s">
        <v>118</v>
      </c>
      <c r="E41" s="250">
        <v>25</v>
      </c>
      <c r="F41" s="251"/>
      <c r="G41" s="252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21</v>
      </c>
      <c r="M41" s="230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30"/>
      <c r="S41" s="230" t="s">
        <v>109</v>
      </c>
      <c r="T41" s="230" t="s">
        <v>110</v>
      </c>
      <c r="U41" s="230">
        <v>0</v>
      </c>
      <c r="V41" s="230">
        <f>ROUND(E41*U41,2)</f>
        <v>0</v>
      </c>
      <c r="W41" s="230"/>
      <c r="X41" s="230" t="s">
        <v>111</v>
      </c>
      <c r="Y41" s="230" t="s">
        <v>112</v>
      </c>
      <c r="Z41" s="212"/>
      <c r="AA41" s="212"/>
      <c r="AB41" s="212"/>
      <c r="AC41" s="212"/>
      <c r="AD41" s="212"/>
      <c r="AE41" s="212"/>
      <c r="AF41" s="212"/>
      <c r="AG41" s="212" t="s">
        <v>113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0.399999999999999" outlineLevel="1" x14ac:dyDescent="0.25">
      <c r="A42" s="247">
        <v>32</v>
      </c>
      <c r="B42" s="248" t="s">
        <v>174</v>
      </c>
      <c r="C42" s="254" t="s">
        <v>175</v>
      </c>
      <c r="D42" s="249" t="s">
        <v>108</v>
      </c>
      <c r="E42" s="250">
        <v>1</v>
      </c>
      <c r="F42" s="251"/>
      <c r="G42" s="252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29">
        <v>0</v>
      </c>
      <c r="O42" s="229">
        <f>ROUND(E42*N42,2)</f>
        <v>0</v>
      </c>
      <c r="P42" s="229">
        <v>0</v>
      </c>
      <c r="Q42" s="229">
        <f>ROUND(E42*P42,2)</f>
        <v>0</v>
      </c>
      <c r="R42" s="230"/>
      <c r="S42" s="230" t="s">
        <v>109</v>
      </c>
      <c r="T42" s="230" t="s">
        <v>110</v>
      </c>
      <c r="U42" s="230">
        <v>0</v>
      </c>
      <c r="V42" s="230">
        <f>ROUND(E42*U42,2)</f>
        <v>0</v>
      </c>
      <c r="W42" s="230"/>
      <c r="X42" s="230" t="s">
        <v>111</v>
      </c>
      <c r="Y42" s="230" t="s">
        <v>112</v>
      </c>
      <c r="Z42" s="212"/>
      <c r="AA42" s="212"/>
      <c r="AB42" s="212"/>
      <c r="AC42" s="212"/>
      <c r="AD42" s="212"/>
      <c r="AE42" s="212"/>
      <c r="AF42" s="212"/>
      <c r="AG42" s="212" t="s">
        <v>113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0.399999999999999" outlineLevel="1" x14ac:dyDescent="0.25">
      <c r="A43" s="247">
        <v>33</v>
      </c>
      <c r="B43" s="248" t="s">
        <v>176</v>
      </c>
      <c r="C43" s="254" t="s">
        <v>177</v>
      </c>
      <c r="D43" s="249" t="s">
        <v>136</v>
      </c>
      <c r="E43" s="250">
        <v>6</v>
      </c>
      <c r="F43" s="251"/>
      <c r="G43" s="252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21</v>
      </c>
      <c r="M43" s="230">
        <f>G43*(1+L43/100)</f>
        <v>0</v>
      </c>
      <c r="N43" s="229">
        <v>0</v>
      </c>
      <c r="O43" s="229">
        <f>ROUND(E43*N43,2)</f>
        <v>0</v>
      </c>
      <c r="P43" s="229">
        <v>0</v>
      </c>
      <c r="Q43" s="229">
        <f>ROUND(E43*P43,2)</f>
        <v>0</v>
      </c>
      <c r="R43" s="230"/>
      <c r="S43" s="230" t="s">
        <v>109</v>
      </c>
      <c r="T43" s="230" t="s">
        <v>110</v>
      </c>
      <c r="U43" s="230">
        <v>0</v>
      </c>
      <c r="V43" s="230">
        <f>ROUND(E43*U43,2)</f>
        <v>0</v>
      </c>
      <c r="W43" s="230"/>
      <c r="X43" s="230" t="s">
        <v>111</v>
      </c>
      <c r="Y43" s="230" t="s">
        <v>112</v>
      </c>
      <c r="Z43" s="212"/>
      <c r="AA43" s="212"/>
      <c r="AB43" s="212"/>
      <c r="AC43" s="212"/>
      <c r="AD43" s="212"/>
      <c r="AE43" s="212"/>
      <c r="AF43" s="212"/>
      <c r="AG43" s="212" t="s">
        <v>113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0.399999999999999" outlineLevel="1" x14ac:dyDescent="0.25">
      <c r="A44" s="247">
        <v>34</v>
      </c>
      <c r="B44" s="248" t="s">
        <v>178</v>
      </c>
      <c r="C44" s="254" t="s">
        <v>179</v>
      </c>
      <c r="D44" s="249" t="s">
        <v>180</v>
      </c>
      <c r="E44" s="250">
        <v>1</v>
      </c>
      <c r="F44" s="251"/>
      <c r="G44" s="252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29">
        <v>0</v>
      </c>
      <c r="O44" s="229">
        <f>ROUND(E44*N44,2)</f>
        <v>0</v>
      </c>
      <c r="P44" s="229">
        <v>0</v>
      </c>
      <c r="Q44" s="229">
        <f>ROUND(E44*P44,2)</f>
        <v>0</v>
      </c>
      <c r="R44" s="230"/>
      <c r="S44" s="230" t="s">
        <v>109</v>
      </c>
      <c r="T44" s="230" t="s">
        <v>110</v>
      </c>
      <c r="U44" s="230">
        <v>0</v>
      </c>
      <c r="V44" s="230">
        <f>ROUND(E44*U44,2)</f>
        <v>0</v>
      </c>
      <c r="W44" s="230"/>
      <c r="X44" s="230" t="s">
        <v>111</v>
      </c>
      <c r="Y44" s="230" t="s">
        <v>112</v>
      </c>
      <c r="Z44" s="212"/>
      <c r="AA44" s="212"/>
      <c r="AB44" s="212"/>
      <c r="AC44" s="212"/>
      <c r="AD44" s="212"/>
      <c r="AE44" s="212"/>
      <c r="AF44" s="212"/>
      <c r="AG44" s="212" t="s">
        <v>113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5">
      <c r="A45" s="234" t="s">
        <v>104</v>
      </c>
      <c r="B45" s="235" t="s">
        <v>66</v>
      </c>
      <c r="C45" s="253" t="s">
        <v>67</v>
      </c>
      <c r="D45" s="236"/>
      <c r="E45" s="237"/>
      <c r="F45" s="238"/>
      <c r="G45" s="239">
        <f>SUMIF(AG46:AG61,"&lt;&gt;NOR",G46:G61)</f>
        <v>0</v>
      </c>
      <c r="H45" s="233"/>
      <c r="I45" s="233">
        <f>SUM(I46:I61)</f>
        <v>0</v>
      </c>
      <c r="J45" s="233"/>
      <c r="K45" s="233">
        <f>SUM(K46:K61)</f>
        <v>0</v>
      </c>
      <c r="L45" s="233"/>
      <c r="M45" s="233">
        <f>SUM(M46:M61)</f>
        <v>0</v>
      </c>
      <c r="N45" s="232"/>
      <c r="O45" s="232">
        <f>SUM(O46:O61)</f>
        <v>0</v>
      </c>
      <c r="P45" s="232"/>
      <c r="Q45" s="232">
        <f>SUM(Q46:Q61)</f>
        <v>0</v>
      </c>
      <c r="R45" s="233"/>
      <c r="S45" s="233"/>
      <c r="T45" s="233"/>
      <c r="U45" s="233"/>
      <c r="V45" s="233">
        <f>SUM(V46:V61)</f>
        <v>0</v>
      </c>
      <c r="W45" s="233"/>
      <c r="X45" s="233"/>
      <c r="Y45" s="233"/>
      <c r="AG45" t="s">
        <v>105</v>
      </c>
    </row>
    <row r="46" spans="1:60" ht="20.399999999999999" outlineLevel="1" x14ac:dyDescent="0.25">
      <c r="A46" s="247">
        <v>35</v>
      </c>
      <c r="B46" s="248" t="s">
        <v>181</v>
      </c>
      <c r="C46" s="254" t="s">
        <v>182</v>
      </c>
      <c r="D46" s="249" t="s">
        <v>118</v>
      </c>
      <c r="E46" s="250">
        <v>170</v>
      </c>
      <c r="F46" s="251"/>
      <c r="G46" s="252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21</v>
      </c>
      <c r="M46" s="230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30"/>
      <c r="S46" s="230" t="s">
        <v>109</v>
      </c>
      <c r="T46" s="230" t="s">
        <v>110</v>
      </c>
      <c r="U46" s="230">
        <v>0</v>
      </c>
      <c r="V46" s="230">
        <f>ROUND(E46*U46,2)</f>
        <v>0</v>
      </c>
      <c r="W46" s="230"/>
      <c r="X46" s="230" t="s">
        <v>111</v>
      </c>
      <c r="Y46" s="230" t="s">
        <v>112</v>
      </c>
      <c r="Z46" s="212"/>
      <c r="AA46" s="212"/>
      <c r="AB46" s="212"/>
      <c r="AC46" s="212"/>
      <c r="AD46" s="212"/>
      <c r="AE46" s="212"/>
      <c r="AF46" s="212"/>
      <c r="AG46" s="212" t="s">
        <v>113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0.399999999999999" outlineLevel="1" x14ac:dyDescent="0.25">
      <c r="A47" s="247">
        <v>36</v>
      </c>
      <c r="B47" s="248" t="s">
        <v>183</v>
      </c>
      <c r="C47" s="254" t="s">
        <v>184</v>
      </c>
      <c r="D47" s="249" t="s">
        <v>118</v>
      </c>
      <c r="E47" s="250">
        <v>50</v>
      </c>
      <c r="F47" s="251"/>
      <c r="G47" s="252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29">
        <v>0</v>
      </c>
      <c r="O47" s="229">
        <f>ROUND(E47*N47,2)</f>
        <v>0</v>
      </c>
      <c r="P47" s="229">
        <v>0</v>
      </c>
      <c r="Q47" s="229">
        <f>ROUND(E47*P47,2)</f>
        <v>0</v>
      </c>
      <c r="R47" s="230"/>
      <c r="S47" s="230" t="s">
        <v>109</v>
      </c>
      <c r="T47" s="230" t="s">
        <v>110</v>
      </c>
      <c r="U47" s="230">
        <v>0</v>
      </c>
      <c r="V47" s="230">
        <f>ROUND(E47*U47,2)</f>
        <v>0</v>
      </c>
      <c r="W47" s="230"/>
      <c r="X47" s="230" t="s">
        <v>111</v>
      </c>
      <c r="Y47" s="230" t="s">
        <v>112</v>
      </c>
      <c r="Z47" s="212"/>
      <c r="AA47" s="212"/>
      <c r="AB47" s="212"/>
      <c r="AC47" s="212"/>
      <c r="AD47" s="212"/>
      <c r="AE47" s="212"/>
      <c r="AF47" s="212"/>
      <c r="AG47" s="212" t="s">
        <v>113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399999999999999" outlineLevel="1" x14ac:dyDescent="0.25">
      <c r="A48" s="247">
        <v>37</v>
      </c>
      <c r="B48" s="248" t="s">
        <v>185</v>
      </c>
      <c r="C48" s="254" t="s">
        <v>186</v>
      </c>
      <c r="D48" s="249" t="s">
        <v>136</v>
      </c>
      <c r="E48" s="250">
        <v>16</v>
      </c>
      <c r="F48" s="251"/>
      <c r="G48" s="252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21</v>
      </c>
      <c r="M48" s="230">
        <f>G48*(1+L48/100)</f>
        <v>0</v>
      </c>
      <c r="N48" s="229">
        <v>0</v>
      </c>
      <c r="O48" s="229">
        <f>ROUND(E48*N48,2)</f>
        <v>0</v>
      </c>
      <c r="P48" s="229">
        <v>0</v>
      </c>
      <c r="Q48" s="229">
        <f>ROUND(E48*P48,2)</f>
        <v>0</v>
      </c>
      <c r="R48" s="230"/>
      <c r="S48" s="230" t="s">
        <v>109</v>
      </c>
      <c r="T48" s="230" t="s">
        <v>110</v>
      </c>
      <c r="U48" s="230">
        <v>0</v>
      </c>
      <c r="V48" s="230">
        <f>ROUND(E48*U48,2)</f>
        <v>0</v>
      </c>
      <c r="W48" s="230"/>
      <c r="X48" s="230" t="s">
        <v>111</v>
      </c>
      <c r="Y48" s="230" t="s">
        <v>112</v>
      </c>
      <c r="Z48" s="212"/>
      <c r="AA48" s="212"/>
      <c r="AB48" s="212"/>
      <c r="AC48" s="212"/>
      <c r="AD48" s="212"/>
      <c r="AE48" s="212"/>
      <c r="AF48" s="212"/>
      <c r="AG48" s="212" t="s">
        <v>113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47">
        <v>38</v>
      </c>
      <c r="B49" s="248" t="s">
        <v>187</v>
      </c>
      <c r="C49" s="254" t="s">
        <v>188</v>
      </c>
      <c r="D49" s="249" t="s">
        <v>136</v>
      </c>
      <c r="E49" s="250">
        <v>8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29">
        <v>0</v>
      </c>
      <c r="O49" s="229">
        <f>ROUND(E49*N49,2)</f>
        <v>0</v>
      </c>
      <c r="P49" s="229">
        <v>0</v>
      </c>
      <c r="Q49" s="229">
        <f>ROUND(E49*P49,2)</f>
        <v>0</v>
      </c>
      <c r="R49" s="230"/>
      <c r="S49" s="230" t="s">
        <v>109</v>
      </c>
      <c r="T49" s="230" t="s">
        <v>110</v>
      </c>
      <c r="U49" s="230">
        <v>0</v>
      </c>
      <c r="V49" s="230">
        <f>ROUND(E49*U49,2)</f>
        <v>0</v>
      </c>
      <c r="W49" s="230"/>
      <c r="X49" s="230" t="s">
        <v>111</v>
      </c>
      <c r="Y49" s="230" t="s">
        <v>112</v>
      </c>
      <c r="Z49" s="212"/>
      <c r="AA49" s="212"/>
      <c r="AB49" s="212"/>
      <c r="AC49" s="212"/>
      <c r="AD49" s="212"/>
      <c r="AE49" s="212"/>
      <c r="AF49" s="212"/>
      <c r="AG49" s="212" t="s">
        <v>113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.399999999999999" outlineLevel="1" x14ac:dyDescent="0.25">
      <c r="A50" s="247">
        <v>39</v>
      </c>
      <c r="B50" s="248" t="s">
        <v>189</v>
      </c>
      <c r="C50" s="254" t="s">
        <v>190</v>
      </c>
      <c r="D50" s="249" t="s">
        <v>118</v>
      </c>
      <c r="E50" s="250">
        <v>80</v>
      </c>
      <c r="F50" s="251"/>
      <c r="G50" s="252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21</v>
      </c>
      <c r="M50" s="230">
        <f>G50*(1+L50/100)</f>
        <v>0</v>
      </c>
      <c r="N50" s="229">
        <v>0</v>
      </c>
      <c r="O50" s="229">
        <f>ROUND(E50*N50,2)</f>
        <v>0</v>
      </c>
      <c r="P50" s="229">
        <v>0</v>
      </c>
      <c r="Q50" s="229">
        <f>ROUND(E50*P50,2)</f>
        <v>0</v>
      </c>
      <c r="R50" s="230"/>
      <c r="S50" s="230" t="s">
        <v>109</v>
      </c>
      <c r="T50" s="230" t="s">
        <v>110</v>
      </c>
      <c r="U50" s="230">
        <v>0</v>
      </c>
      <c r="V50" s="230">
        <f>ROUND(E50*U50,2)</f>
        <v>0</v>
      </c>
      <c r="W50" s="230"/>
      <c r="X50" s="230" t="s">
        <v>111</v>
      </c>
      <c r="Y50" s="230" t="s">
        <v>112</v>
      </c>
      <c r="Z50" s="212"/>
      <c r="AA50" s="212"/>
      <c r="AB50" s="212"/>
      <c r="AC50" s="212"/>
      <c r="AD50" s="212"/>
      <c r="AE50" s="212"/>
      <c r="AF50" s="212"/>
      <c r="AG50" s="212" t="s">
        <v>113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0.399999999999999" outlineLevel="1" x14ac:dyDescent="0.25">
      <c r="A51" s="247">
        <v>40</v>
      </c>
      <c r="B51" s="248" t="s">
        <v>191</v>
      </c>
      <c r="C51" s="254" t="s">
        <v>192</v>
      </c>
      <c r="D51" s="249" t="s">
        <v>118</v>
      </c>
      <c r="E51" s="250">
        <v>16</v>
      </c>
      <c r="F51" s="251"/>
      <c r="G51" s="252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21</v>
      </c>
      <c r="M51" s="230">
        <f>G51*(1+L51/100)</f>
        <v>0</v>
      </c>
      <c r="N51" s="229">
        <v>0</v>
      </c>
      <c r="O51" s="229">
        <f>ROUND(E51*N51,2)</f>
        <v>0</v>
      </c>
      <c r="P51" s="229">
        <v>0</v>
      </c>
      <c r="Q51" s="229">
        <f>ROUND(E51*P51,2)</f>
        <v>0</v>
      </c>
      <c r="R51" s="230"/>
      <c r="S51" s="230" t="s">
        <v>109</v>
      </c>
      <c r="T51" s="230" t="s">
        <v>110</v>
      </c>
      <c r="U51" s="230">
        <v>0</v>
      </c>
      <c r="V51" s="230">
        <f>ROUND(E51*U51,2)</f>
        <v>0</v>
      </c>
      <c r="W51" s="230"/>
      <c r="X51" s="230" t="s">
        <v>111</v>
      </c>
      <c r="Y51" s="230" t="s">
        <v>112</v>
      </c>
      <c r="Z51" s="212"/>
      <c r="AA51" s="212"/>
      <c r="AB51" s="212"/>
      <c r="AC51" s="212"/>
      <c r="AD51" s="212"/>
      <c r="AE51" s="212"/>
      <c r="AF51" s="212"/>
      <c r="AG51" s="212" t="s">
        <v>113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0.399999999999999" outlineLevel="1" x14ac:dyDescent="0.25">
      <c r="A52" s="247">
        <v>41</v>
      </c>
      <c r="B52" s="248" t="s">
        <v>193</v>
      </c>
      <c r="C52" s="254" t="s">
        <v>194</v>
      </c>
      <c r="D52" s="249" t="s">
        <v>118</v>
      </c>
      <c r="E52" s="250">
        <v>2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21</v>
      </c>
      <c r="M52" s="230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30"/>
      <c r="S52" s="230" t="s">
        <v>109</v>
      </c>
      <c r="T52" s="230" t="s">
        <v>110</v>
      </c>
      <c r="U52" s="230">
        <v>0</v>
      </c>
      <c r="V52" s="230">
        <f>ROUND(E52*U52,2)</f>
        <v>0</v>
      </c>
      <c r="W52" s="230"/>
      <c r="X52" s="230" t="s">
        <v>111</v>
      </c>
      <c r="Y52" s="230" t="s">
        <v>112</v>
      </c>
      <c r="Z52" s="212"/>
      <c r="AA52" s="212"/>
      <c r="AB52" s="212"/>
      <c r="AC52" s="212"/>
      <c r="AD52" s="212"/>
      <c r="AE52" s="212"/>
      <c r="AF52" s="212"/>
      <c r="AG52" s="212" t="s">
        <v>113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0.399999999999999" outlineLevel="1" x14ac:dyDescent="0.25">
      <c r="A53" s="247">
        <v>42</v>
      </c>
      <c r="B53" s="248" t="s">
        <v>195</v>
      </c>
      <c r="C53" s="254" t="s">
        <v>163</v>
      </c>
      <c r="D53" s="249" t="s">
        <v>118</v>
      </c>
      <c r="E53" s="250">
        <v>10</v>
      </c>
      <c r="F53" s="251"/>
      <c r="G53" s="252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29">
        <v>0</v>
      </c>
      <c r="O53" s="229">
        <f>ROUND(E53*N53,2)</f>
        <v>0</v>
      </c>
      <c r="P53" s="229">
        <v>0</v>
      </c>
      <c r="Q53" s="229">
        <f>ROUND(E53*P53,2)</f>
        <v>0</v>
      </c>
      <c r="R53" s="230"/>
      <c r="S53" s="230" t="s">
        <v>109</v>
      </c>
      <c r="T53" s="230" t="s">
        <v>110</v>
      </c>
      <c r="U53" s="230">
        <v>0</v>
      </c>
      <c r="V53" s="230">
        <f>ROUND(E53*U53,2)</f>
        <v>0</v>
      </c>
      <c r="W53" s="230"/>
      <c r="X53" s="230" t="s">
        <v>111</v>
      </c>
      <c r="Y53" s="230" t="s">
        <v>112</v>
      </c>
      <c r="Z53" s="212"/>
      <c r="AA53" s="212"/>
      <c r="AB53" s="212"/>
      <c r="AC53" s="212"/>
      <c r="AD53" s="212"/>
      <c r="AE53" s="212"/>
      <c r="AF53" s="212"/>
      <c r="AG53" s="212" t="s">
        <v>113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0.399999999999999" outlineLevel="1" x14ac:dyDescent="0.25">
      <c r="A54" s="247">
        <v>43</v>
      </c>
      <c r="B54" s="248" t="s">
        <v>196</v>
      </c>
      <c r="C54" s="254" t="s">
        <v>165</v>
      </c>
      <c r="D54" s="249" t="s">
        <v>118</v>
      </c>
      <c r="E54" s="250">
        <v>6</v>
      </c>
      <c r="F54" s="251"/>
      <c r="G54" s="252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21</v>
      </c>
      <c r="M54" s="230">
        <f>G54*(1+L54/100)</f>
        <v>0</v>
      </c>
      <c r="N54" s="229">
        <v>0</v>
      </c>
      <c r="O54" s="229">
        <f>ROUND(E54*N54,2)</f>
        <v>0</v>
      </c>
      <c r="P54" s="229">
        <v>0</v>
      </c>
      <c r="Q54" s="229">
        <f>ROUND(E54*P54,2)</f>
        <v>0</v>
      </c>
      <c r="R54" s="230"/>
      <c r="S54" s="230" t="s">
        <v>109</v>
      </c>
      <c r="T54" s="230" t="s">
        <v>110</v>
      </c>
      <c r="U54" s="230">
        <v>0</v>
      </c>
      <c r="V54" s="230">
        <f>ROUND(E54*U54,2)</f>
        <v>0</v>
      </c>
      <c r="W54" s="230"/>
      <c r="X54" s="230" t="s">
        <v>111</v>
      </c>
      <c r="Y54" s="230" t="s">
        <v>112</v>
      </c>
      <c r="Z54" s="212"/>
      <c r="AA54" s="212"/>
      <c r="AB54" s="212"/>
      <c r="AC54" s="212"/>
      <c r="AD54" s="212"/>
      <c r="AE54" s="212"/>
      <c r="AF54" s="212"/>
      <c r="AG54" s="212" t="s">
        <v>113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0.399999999999999" outlineLevel="1" x14ac:dyDescent="0.25">
      <c r="A55" s="247">
        <v>44</v>
      </c>
      <c r="B55" s="248" t="s">
        <v>197</v>
      </c>
      <c r="C55" s="254" t="s">
        <v>167</v>
      </c>
      <c r="D55" s="249" t="s">
        <v>118</v>
      </c>
      <c r="E55" s="250">
        <v>2</v>
      </c>
      <c r="F55" s="251"/>
      <c r="G55" s="252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30"/>
      <c r="S55" s="230" t="s">
        <v>109</v>
      </c>
      <c r="T55" s="230" t="s">
        <v>110</v>
      </c>
      <c r="U55" s="230">
        <v>0</v>
      </c>
      <c r="V55" s="230">
        <f>ROUND(E55*U55,2)</f>
        <v>0</v>
      </c>
      <c r="W55" s="230"/>
      <c r="X55" s="230" t="s">
        <v>111</v>
      </c>
      <c r="Y55" s="230" t="s">
        <v>112</v>
      </c>
      <c r="Z55" s="212"/>
      <c r="AA55" s="212"/>
      <c r="AB55" s="212"/>
      <c r="AC55" s="212"/>
      <c r="AD55" s="212"/>
      <c r="AE55" s="212"/>
      <c r="AF55" s="212"/>
      <c r="AG55" s="212" t="s">
        <v>113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7">
        <v>45</v>
      </c>
      <c r="B56" s="248" t="s">
        <v>198</v>
      </c>
      <c r="C56" s="254" t="s">
        <v>199</v>
      </c>
      <c r="D56" s="249" t="s">
        <v>108</v>
      </c>
      <c r="E56" s="250">
        <v>1</v>
      </c>
      <c r="F56" s="251"/>
      <c r="G56" s="252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21</v>
      </c>
      <c r="M56" s="230">
        <f>G56*(1+L56/100)</f>
        <v>0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30"/>
      <c r="S56" s="230" t="s">
        <v>109</v>
      </c>
      <c r="T56" s="230" t="s">
        <v>110</v>
      </c>
      <c r="U56" s="230">
        <v>0</v>
      </c>
      <c r="V56" s="230">
        <f>ROUND(E56*U56,2)</f>
        <v>0</v>
      </c>
      <c r="W56" s="230"/>
      <c r="X56" s="230" t="s">
        <v>111</v>
      </c>
      <c r="Y56" s="230" t="s">
        <v>112</v>
      </c>
      <c r="Z56" s="212"/>
      <c r="AA56" s="212"/>
      <c r="AB56" s="212"/>
      <c r="AC56" s="212"/>
      <c r="AD56" s="212"/>
      <c r="AE56" s="212"/>
      <c r="AF56" s="212"/>
      <c r="AG56" s="212" t="s">
        <v>113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.399999999999999" outlineLevel="1" x14ac:dyDescent="0.25">
      <c r="A57" s="247">
        <v>46</v>
      </c>
      <c r="B57" s="248" t="s">
        <v>200</v>
      </c>
      <c r="C57" s="254" t="s">
        <v>201</v>
      </c>
      <c r="D57" s="249" t="s">
        <v>118</v>
      </c>
      <c r="E57" s="250">
        <v>20</v>
      </c>
      <c r="F57" s="251"/>
      <c r="G57" s="252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21</v>
      </c>
      <c r="M57" s="230">
        <f>G57*(1+L57/100)</f>
        <v>0</v>
      </c>
      <c r="N57" s="229">
        <v>0</v>
      </c>
      <c r="O57" s="229">
        <f>ROUND(E57*N57,2)</f>
        <v>0</v>
      </c>
      <c r="P57" s="229">
        <v>0</v>
      </c>
      <c r="Q57" s="229">
        <f>ROUND(E57*P57,2)</f>
        <v>0</v>
      </c>
      <c r="R57" s="230"/>
      <c r="S57" s="230" t="s">
        <v>109</v>
      </c>
      <c r="T57" s="230" t="s">
        <v>110</v>
      </c>
      <c r="U57" s="230">
        <v>0</v>
      </c>
      <c r="V57" s="230">
        <f>ROUND(E57*U57,2)</f>
        <v>0</v>
      </c>
      <c r="W57" s="230"/>
      <c r="X57" s="230" t="s">
        <v>111</v>
      </c>
      <c r="Y57" s="230" t="s">
        <v>112</v>
      </c>
      <c r="Z57" s="212"/>
      <c r="AA57" s="212"/>
      <c r="AB57" s="212"/>
      <c r="AC57" s="212"/>
      <c r="AD57" s="212"/>
      <c r="AE57" s="212"/>
      <c r="AF57" s="212"/>
      <c r="AG57" s="212" t="s">
        <v>113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47">
        <v>47</v>
      </c>
      <c r="B58" s="248" t="s">
        <v>202</v>
      </c>
      <c r="C58" s="254" t="s">
        <v>203</v>
      </c>
      <c r="D58" s="249" t="s">
        <v>118</v>
      </c>
      <c r="E58" s="250">
        <v>20</v>
      </c>
      <c r="F58" s="251"/>
      <c r="G58" s="252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21</v>
      </c>
      <c r="M58" s="230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30"/>
      <c r="S58" s="230" t="s">
        <v>109</v>
      </c>
      <c r="T58" s="230" t="s">
        <v>110</v>
      </c>
      <c r="U58" s="230">
        <v>0</v>
      </c>
      <c r="V58" s="230">
        <f>ROUND(E58*U58,2)</f>
        <v>0</v>
      </c>
      <c r="W58" s="230"/>
      <c r="X58" s="230" t="s">
        <v>111</v>
      </c>
      <c r="Y58" s="230" t="s">
        <v>112</v>
      </c>
      <c r="Z58" s="212"/>
      <c r="AA58" s="212"/>
      <c r="AB58" s="212"/>
      <c r="AC58" s="212"/>
      <c r="AD58" s="212"/>
      <c r="AE58" s="212"/>
      <c r="AF58" s="212"/>
      <c r="AG58" s="212" t="s">
        <v>113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399999999999999" outlineLevel="1" x14ac:dyDescent="0.25">
      <c r="A59" s="247">
        <v>48</v>
      </c>
      <c r="B59" s="248" t="s">
        <v>204</v>
      </c>
      <c r="C59" s="254" t="s">
        <v>205</v>
      </c>
      <c r="D59" s="249" t="s">
        <v>108</v>
      </c>
      <c r="E59" s="250">
        <v>1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21</v>
      </c>
      <c r="M59" s="230">
        <f>G59*(1+L59/100)</f>
        <v>0</v>
      </c>
      <c r="N59" s="229">
        <v>0</v>
      </c>
      <c r="O59" s="229">
        <f>ROUND(E59*N59,2)</f>
        <v>0</v>
      </c>
      <c r="P59" s="229">
        <v>0</v>
      </c>
      <c r="Q59" s="229">
        <f>ROUND(E59*P59,2)</f>
        <v>0</v>
      </c>
      <c r="R59" s="230"/>
      <c r="S59" s="230" t="s">
        <v>109</v>
      </c>
      <c r="T59" s="230" t="s">
        <v>110</v>
      </c>
      <c r="U59" s="230">
        <v>0</v>
      </c>
      <c r="V59" s="230">
        <f>ROUND(E59*U59,2)</f>
        <v>0</v>
      </c>
      <c r="W59" s="230"/>
      <c r="X59" s="230" t="s">
        <v>111</v>
      </c>
      <c r="Y59" s="230" t="s">
        <v>112</v>
      </c>
      <c r="Z59" s="212"/>
      <c r="AA59" s="212"/>
      <c r="AB59" s="212"/>
      <c r="AC59" s="212"/>
      <c r="AD59" s="212"/>
      <c r="AE59" s="212"/>
      <c r="AF59" s="212"/>
      <c r="AG59" s="212" t="s">
        <v>113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0.399999999999999" outlineLevel="1" x14ac:dyDescent="0.25">
      <c r="A60" s="247">
        <v>49</v>
      </c>
      <c r="B60" s="248" t="s">
        <v>206</v>
      </c>
      <c r="C60" s="254" t="s">
        <v>177</v>
      </c>
      <c r="D60" s="249" t="s">
        <v>136</v>
      </c>
      <c r="E60" s="250">
        <v>30</v>
      </c>
      <c r="F60" s="251"/>
      <c r="G60" s="252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21</v>
      </c>
      <c r="M60" s="230">
        <f>G60*(1+L60/100)</f>
        <v>0</v>
      </c>
      <c r="N60" s="229">
        <v>0</v>
      </c>
      <c r="O60" s="229">
        <f>ROUND(E60*N60,2)</f>
        <v>0</v>
      </c>
      <c r="P60" s="229">
        <v>0</v>
      </c>
      <c r="Q60" s="229">
        <f>ROUND(E60*P60,2)</f>
        <v>0</v>
      </c>
      <c r="R60" s="230"/>
      <c r="S60" s="230" t="s">
        <v>109</v>
      </c>
      <c r="T60" s="230" t="s">
        <v>110</v>
      </c>
      <c r="U60" s="230">
        <v>0</v>
      </c>
      <c r="V60" s="230">
        <f>ROUND(E60*U60,2)</f>
        <v>0</v>
      </c>
      <c r="W60" s="230"/>
      <c r="X60" s="230" t="s">
        <v>111</v>
      </c>
      <c r="Y60" s="230" t="s">
        <v>112</v>
      </c>
      <c r="Z60" s="212"/>
      <c r="AA60" s="212"/>
      <c r="AB60" s="212"/>
      <c r="AC60" s="212"/>
      <c r="AD60" s="212"/>
      <c r="AE60" s="212"/>
      <c r="AF60" s="212"/>
      <c r="AG60" s="212" t="s">
        <v>113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0.399999999999999" outlineLevel="1" x14ac:dyDescent="0.25">
      <c r="A61" s="247">
        <v>50</v>
      </c>
      <c r="B61" s="248" t="s">
        <v>207</v>
      </c>
      <c r="C61" s="254" t="s">
        <v>179</v>
      </c>
      <c r="D61" s="249" t="s">
        <v>180</v>
      </c>
      <c r="E61" s="250">
        <v>1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21</v>
      </c>
      <c r="M61" s="230">
        <f>G61*(1+L61/100)</f>
        <v>0</v>
      </c>
      <c r="N61" s="229">
        <v>0</v>
      </c>
      <c r="O61" s="229">
        <f>ROUND(E61*N61,2)</f>
        <v>0</v>
      </c>
      <c r="P61" s="229">
        <v>0</v>
      </c>
      <c r="Q61" s="229">
        <f>ROUND(E61*P61,2)</f>
        <v>0</v>
      </c>
      <c r="R61" s="230"/>
      <c r="S61" s="230" t="s">
        <v>109</v>
      </c>
      <c r="T61" s="230" t="s">
        <v>110</v>
      </c>
      <c r="U61" s="230">
        <v>0</v>
      </c>
      <c r="V61" s="230">
        <f>ROUND(E61*U61,2)</f>
        <v>0</v>
      </c>
      <c r="W61" s="230"/>
      <c r="X61" s="230" t="s">
        <v>111</v>
      </c>
      <c r="Y61" s="230" t="s">
        <v>112</v>
      </c>
      <c r="Z61" s="212"/>
      <c r="AA61" s="212"/>
      <c r="AB61" s="212"/>
      <c r="AC61" s="212"/>
      <c r="AD61" s="212"/>
      <c r="AE61" s="212"/>
      <c r="AF61" s="212"/>
      <c r="AG61" s="212" t="s">
        <v>113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25">
      <c r="A62" s="234" t="s">
        <v>104</v>
      </c>
      <c r="B62" s="235" t="s">
        <v>68</v>
      </c>
      <c r="C62" s="253" t="s">
        <v>69</v>
      </c>
      <c r="D62" s="236"/>
      <c r="E62" s="237"/>
      <c r="F62" s="238"/>
      <c r="G62" s="239">
        <f>SUMIF(AG63:AG74,"&lt;&gt;NOR",G63:G74)</f>
        <v>0</v>
      </c>
      <c r="H62" s="233"/>
      <c r="I62" s="233">
        <f>SUM(I63:I74)</f>
        <v>0</v>
      </c>
      <c r="J62" s="233"/>
      <c r="K62" s="233">
        <f>SUM(K63:K74)</f>
        <v>0</v>
      </c>
      <c r="L62" s="233"/>
      <c r="M62" s="233">
        <f>SUM(M63:M74)</f>
        <v>0</v>
      </c>
      <c r="N62" s="232"/>
      <c r="O62" s="232">
        <f>SUM(O63:O74)</f>
        <v>0</v>
      </c>
      <c r="P62" s="232"/>
      <c r="Q62" s="232">
        <f>SUM(Q63:Q74)</f>
        <v>0</v>
      </c>
      <c r="R62" s="233"/>
      <c r="S62" s="233"/>
      <c r="T62" s="233"/>
      <c r="U62" s="233"/>
      <c r="V62" s="233">
        <f>SUM(V63:V74)</f>
        <v>0</v>
      </c>
      <c r="W62" s="233"/>
      <c r="X62" s="233"/>
      <c r="Y62" s="233"/>
      <c r="AG62" t="s">
        <v>105</v>
      </c>
    </row>
    <row r="63" spans="1:60" ht="20.399999999999999" outlineLevel="1" x14ac:dyDescent="0.25">
      <c r="A63" s="247">
        <v>51</v>
      </c>
      <c r="B63" s="248" t="s">
        <v>208</v>
      </c>
      <c r="C63" s="254" t="s">
        <v>209</v>
      </c>
      <c r="D63" s="249" t="s">
        <v>136</v>
      </c>
      <c r="E63" s="250">
        <v>1</v>
      </c>
      <c r="F63" s="251"/>
      <c r="G63" s="252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21</v>
      </c>
      <c r="M63" s="230">
        <f>G63*(1+L63/100)</f>
        <v>0</v>
      </c>
      <c r="N63" s="229">
        <v>0</v>
      </c>
      <c r="O63" s="229">
        <f>ROUND(E63*N63,2)</f>
        <v>0</v>
      </c>
      <c r="P63" s="229">
        <v>0</v>
      </c>
      <c r="Q63" s="229">
        <f>ROUND(E63*P63,2)</f>
        <v>0</v>
      </c>
      <c r="R63" s="230"/>
      <c r="S63" s="230" t="s">
        <v>109</v>
      </c>
      <c r="T63" s="230" t="s">
        <v>110</v>
      </c>
      <c r="U63" s="230">
        <v>0</v>
      </c>
      <c r="V63" s="230">
        <f>ROUND(E63*U63,2)</f>
        <v>0</v>
      </c>
      <c r="W63" s="230"/>
      <c r="X63" s="230" t="s">
        <v>111</v>
      </c>
      <c r="Y63" s="230" t="s">
        <v>112</v>
      </c>
      <c r="Z63" s="212"/>
      <c r="AA63" s="212"/>
      <c r="AB63" s="212"/>
      <c r="AC63" s="212"/>
      <c r="AD63" s="212"/>
      <c r="AE63" s="212"/>
      <c r="AF63" s="212"/>
      <c r="AG63" s="212" t="s">
        <v>113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47">
        <v>52</v>
      </c>
      <c r="B64" s="248" t="s">
        <v>210</v>
      </c>
      <c r="C64" s="254" t="s">
        <v>211</v>
      </c>
      <c r="D64" s="249" t="s">
        <v>136</v>
      </c>
      <c r="E64" s="250">
        <v>1</v>
      </c>
      <c r="F64" s="251"/>
      <c r="G64" s="252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21</v>
      </c>
      <c r="M64" s="230">
        <f>G64*(1+L64/100)</f>
        <v>0</v>
      </c>
      <c r="N64" s="229">
        <v>0</v>
      </c>
      <c r="O64" s="229">
        <f>ROUND(E64*N64,2)</f>
        <v>0</v>
      </c>
      <c r="P64" s="229">
        <v>0</v>
      </c>
      <c r="Q64" s="229">
        <f>ROUND(E64*P64,2)</f>
        <v>0</v>
      </c>
      <c r="R64" s="230"/>
      <c r="S64" s="230" t="s">
        <v>109</v>
      </c>
      <c r="T64" s="230" t="s">
        <v>110</v>
      </c>
      <c r="U64" s="230">
        <v>0</v>
      </c>
      <c r="V64" s="230">
        <f>ROUND(E64*U64,2)</f>
        <v>0</v>
      </c>
      <c r="W64" s="230"/>
      <c r="X64" s="230" t="s">
        <v>111</v>
      </c>
      <c r="Y64" s="230" t="s">
        <v>112</v>
      </c>
      <c r="Z64" s="212"/>
      <c r="AA64" s="212"/>
      <c r="AB64" s="212"/>
      <c r="AC64" s="212"/>
      <c r="AD64" s="212"/>
      <c r="AE64" s="212"/>
      <c r="AF64" s="212"/>
      <c r="AG64" s="212" t="s">
        <v>113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47">
        <v>53</v>
      </c>
      <c r="B65" s="248" t="s">
        <v>212</v>
      </c>
      <c r="C65" s="254" t="s">
        <v>213</v>
      </c>
      <c r="D65" s="249" t="s">
        <v>136</v>
      </c>
      <c r="E65" s="250">
        <v>1</v>
      </c>
      <c r="F65" s="251"/>
      <c r="G65" s="252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21</v>
      </c>
      <c r="M65" s="230">
        <f>G65*(1+L65/100)</f>
        <v>0</v>
      </c>
      <c r="N65" s="229">
        <v>0</v>
      </c>
      <c r="O65" s="229">
        <f>ROUND(E65*N65,2)</f>
        <v>0</v>
      </c>
      <c r="P65" s="229">
        <v>0</v>
      </c>
      <c r="Q65" s="229">
        <f>ROUND(E65*P65,2)</f>
        <v>0</v>
      </c>
      <c r="R65" s="230"/>
      <c r="S65" s="230" t="s">
        <v>109</v>
      </c>
      <c r="T65" s="230" t="s">
        <v>110</v>
      </c>
      <c r="U65" s="230">
        <v>0</v>
      </c>
      <c r="V65" s="230">
        <f>ROUND(E65*U65,2)</f>
        <v>0</v>
      </c>
      <c r="W65" s="230"/>
      <c r="X65" s="230" t="s">
        <v>111</v>
      </c>
      <c r="Y65" s="230" t="s">
        <v>112</v>
      </c>
      <c r="Z65" s="212"/>
      <c r="AA65" s="212"/>
      <c r="AB65" s="212"/>
      <c r="AC65" s="212"/>
      <c r="AD65" s="212"/>
      <c r="AE65" s="212"/>
      <c r="AF65" s="212"/>
      <c r="AG65" s="212" t="s">
        <v>113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0.399999999999999" outlineLevel="1" x14ac:dyDescent="0.25">
      <c r="A66" s="247">
        <v>54</v>
      </c>
      <c r="B66" s="248" t="s">
        <v>214</v>
      </c>
      <c r="C66" s="254" t="s">
        <v>215</v>
      </c>
      <c r="D66" s="249" t="s">
        <v>136</v>
      </c>
      <c r="E66" s="250">
        <v>3</v>
      </c>
      <c r="F66" s="251"/>
      <c r="G66" s="252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21</v>
      </c>
      <c r="M66" s="230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30"/>
      <c r="S66" s="230" t="s">
        <v>109</v>
      </c>
      <c r="T66" s="230" t="s">
        <v>110</v>
      </c>
      <c r="U66" s="230">
        <v>0</v>
      </c>
      <c r="V66" s="230">
        <f>ROUND(E66*U66,2)</f>
        <v>0</v>
      </c>
      <c r="W66" s="230"/>
      <c r="X66" s="230" t="s">
        <v>111</v>
      </c>
      <c r="Y66" s="230" t="s">
        <v>112</v>
      </c>
      <c r="Z66" s="212"/>
      <c r="AA66" s="212"/>
      <c r="AB66" s="212"/>
      <c r="AC66" s="212"/>
      <c r="AD66" s="212"/>
      <c r="AE66" s="212"/>
      <c r="AF66" s="212"/>
      <c r="AG66" s="212" t="s">
        <v>113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0.399999999999999" outlineLevel="1" x14ac:dyDescent="0.25">
      <c r="A67" s="247">
        <v>55</v>
      </c>
      <c r="B67" s="248" t="s">
        <v>216</v>
      </c>
      <c r="C67" s="254" t="s">
        <v>217</v>
      </c>
      <c r="D67" s="249" t="s">
        <v>108</v>
      </c>
      <c r="E67" s="250">
        <v>1</v>
      </c>
      <c r="F67" s="251"/>
      <c r="G67" s="252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21</v>
      </c>
      <c r="M67" s="230">
        <f>G67*(1+L67/100)</f>
        <v>0</v>
      </c>
      <c r="N67" s="229">
        <v>0</v>
      </c>
      <c r="O67" s="229">
        <f>ROUND(E67*N67,2)</f>
        <v>0</v>
      </c>
      <c r="P67" s="229">
        <v>0</v>
      </c>
      <c r="Q67" s="229">
        <f>ROUND(E67*P67,2)</f>
        <v>0</v>
      </c>
      <c r="R67" s="230"/>
      <c r="S67" s="230" t="s">
        <v>109</v>
      </c>
      <c r="T67" s="230" t="s">
        <v>110</v>
      </c>
      <c r="U67" s="230">
        <v>0</v>
      </c>
      <c r="V67" s="230">
        <f>ROUND(E67*U67,2)</f>
        <v>0</v>
      </c>
      <c r="W67" s="230"/>
      <c r="X67" s="230" t="s">
        <v>111</v>
      </c>
      <c r="Y67" s="230" t="s">
        <v>112</v>
      </c>
      <c r="Z67" s="212"/>
      <c r="AA67" s="212"/>
      <c r="AB67" s="212"/>
      <c r="AC67" s="212"/>
      <c r="AD67" s="212"/>
      <c r="AE67" s="212"/>
      <c r="AF67" s="212"/>
      <c r="AG67" s="212" t="s">
        <v>113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0.399999999999999" outlineLevel="1" x14ac:dyDescent="0.25">
      <c r="A68" s="247">
        <v>56</v>
      </c>
      <c r="B68" s="248" t="s">
        <v>218</v>
      </c>
      <c r="C68" s="254" t="s">
        <v>219</v>
      </c>
      <c r="D68" s="249" t="s">
        <v>136</v>
      </c>
      <c r="E68" s="250">
        <v>1</v>
      </c>
      <c r="F68" s="251"/>
      <c r="G68" s="252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21</v>
      </c>
      <c r="M68" s="230">
        <f>G68*(1+L68/100)</f>
        <v>0</v>
      </c>
      <c r="N68" s="229">
        <v>0</v>
      </c>
      <c r="O68" s="229">
        <f>ROUND(E68*N68,2)</f>
        <v>0</v>
      </c>
      <c r="P68" s="229">
        <v>0</v>
      </c>
      <c r="Q68" s="229">
        <f>ROUND(E68*P68,2)</f>
        <v>0</v>
      </c>
      <c r="R68" s="230"/>
      <c r="S68" s="230" t="s">
        <v>109</v>
      </c>
      <c r="T68" s="230" t="s">
        <v>110</v>
      </c>
      <c r="U68" s="230">
        <v>0</v>
      </c>
      <c r="V68" s="230">
        <f>ROUND(E68*U68,2)</f>
        <v>0</v>
      </c>
      <c r="W68" s="230"/>
      <c r="X68" s="230" t="s">
        <v>111</v>
      </c>
      <c r="Y68" s="230" t="s">
        <v>112</v>
      </c>
      <c r="Z68" s="212"/>
      <c r="AA68" s="212"/>
      <c r="AB68" s="212"/>
      <c r="AC68" s="212"/>
      <c r="AD68" s="212"/>
      <c r="AE68" s="212"/>
      <c r="AF68" s="212"/>
      <c r="AG68" s="212" t="s">
        <v>113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0.399999999999999" outlineLevel="1" x14ac:dyDescent="0.25">
      <c r="A69" s="247">
        <v>57</v>
      </c>
      <c r="B69" s="248" t="s">
        <v>220</v>
      </c>
      <c r="C69" s="254" t="s">
        <v>221</v>
      </c>
      <c r="D69" s="249" t="s">
        <v>118</v>
      </c>
      <c r="E69" s="250">
        <v>20</v>
      </c>
      <c r="F69" s="251"/>
      <c r="G69" s="252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21</v>
      </c>
      <c r="M69" s="230">
        <f>G69*(1+L69/100)</f>
        <v>0</v>
      </c>
      <c r="N69" s="229">
        <v>0</v>
      </c>
      <c r="O69" s="229">
        <f>ROUND(E69*N69,2)</f>
        <v>0</v>
      </c>
      <c r="P69" s="229">
        <v>0</v>
      </c>
      <c r="Q69" s="229">
        <f>ROUND(E69*P69,2)</f>
        <v>0</v>
      </c>
      <c r="R69" s="230"/>
      <c r="S69" s="230" t="s">
        <v>109</v>
      </c>
      <c r="T69" s="230" t="s">
        <v>110</v>
      </c>
      <c r="U69" s="230">
        <v>0</v>
      </c>
      <c r="V69" s="230">
        <f>ROUND(E69*U69,2)</f>
        <v>0</v>
      </c>
      <c r="W69" s="230"/>
      <c r="X69" s="230" t="s">
        <v>111</v>
      </c>
      <c r="Y69" s="230" t="s">
        <v>112</v>
      </c>
      <c r="Z69" s="212"/>
      <c r="AA69" s="212"/>
      <c r="AB69" s="212"/>
      <c r="AC69" s="212"/>
      <c r="AD69" s="212"/>
      <c r="AE69" s="212"/>
      <c r="AF69" s="212"/>
      <c r="AG69" s="212" t="s">
        <v>113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0.399999999999999" outlineLevel="1" x14ac:dyDescent="0.25">
      <c r="A70" s="247">
        <v>58</v>
      </c>
      <c r="B70" s="248" t="s">
        <v>222</v>
      </c>
      <c r="C70" s="254" t="s">
        <v>223</v>
      </c>
      <c r="D70" s="249" t="s">
        <v>108</v>
      </c>
      <c r="E70" s="250">
        <v>1</v>
      </c>
      <c r="F70" s="251"/>
      <c r="G70" s="252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21</v>
      </c>
      <c r="M70" s="230">
        <f>G70*(1+L70/100)</f>
        <v>0</v>
      </c>
      <c r="N70" s="229">
        <v>0</v>
      </c>
      <c r="O70" s="229">
        <f>ROUND(E70*N70,2)</f>
        <v>0</v>
      </c>
      <c r="P70" s="229">
        <v>0</v>
      </c>
      <c r="Q70" s="229">
        <f>ROUND(E70*P70,2)</f>
        <v>0</v>
      </c>
      <c r="R70" s="230"/>
      <c r="S70" s="230" t="s">
        <v>109</v>
      </c>
      <c r="T70" s="230" t="s">
        <v>110</v>
      </c>
      <c r="U70" s="230">
        <v>0</v>
      </c>
      <c r="V70" s="230">
        <f>ROUND(E70*U70,2)</f>
        <v>0</v>
      </c>
      <c r="W70" s="230"/>
      <c r="X70" s="230" t="s">
        <v>111</v>
      </c>
      <c r="Y70" s="230" t="s">
        <v>112</v>
      </c>
      <c r="Z70" s="212"/>
      <c r="AA70" s="212"/>
      <c r="AB70" s="212"/>
      <c r="AC70" s="212"/>
      <c r="AD70" s="212"/>
      <c r="AE70" s="212"/>
      <c r="AF70" s="212"/>
      <c r="AG70" s="212" t="s">
        <v>113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0.399999999999999" outlineLevel="1" x14ac:dyDescent="0.25">
      <c r="A71" s="247">
        <v>59</v>
      </c>
      <c r="B71" s="248" t="s">
        <v>224</v>
      </c>
      <c r="C71" s="254" t="s">
        <v>225</v>
      </c>
      <c r="D71" s="249" t="s">
        <v>118</v>
      </c>
      <c r="E71" s="250">
        <v>10</v>
      </c>
      <c r="F71" s="251"/>
      <c r="G71" s="252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21</v>
      </c>
      <c r="M71" s="230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30"/>
      <c r="S71" s="230" t="s">
        <v>109</v>
      </c>
      <c r="T71" s="230" t="s">
        <v>110</v>
      </c>
      <c r="U71" s="230">
        <v>0</v>
      </c>
      <c r="V71" s="230">
        <f>ROUND(E71*U71,2)</f>
        <v>0</v>
      </c>
      <c r="W71" s="230"/>
      <c r="X71" s="230" t="s">
        <v>111</v>
      </c>
      <c r="Y71" s="230" t="s">
        <v>112</v>
      </c>
      <c r="Z71" s="212"/>
      <c r="AA71" s="212"/>
      <c r="AB71" s="212"/>
      <c r="AC71" s="212"/>
      <c r="AD71" s="212"/>
      <c r="AE71" s="212"/>
      <c r="AF71" s="212"/>
      <c r="AG71" s="212" t="s">
        <v>113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47">
        <v>60</v>
      </c>
      <c r="B72" s="248" t="s">
        <v>226</v>
      </c>
      <c r="C72" s="254" t="s">
        <v>153</v>
      </c>
      <c r="D72" s="249" t="s">
        <v>108</v>
      </c>
      <c r="E72" s="250">
        <v>1</v>
      </c>
      <c r="F72" s="251"/>
      <c r="G72" s="252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21</v>
      </c>
      <c r="M72" s="230">
        <f>G72*(1+L72/100)</f>
        <v>0</v>
      </c>
      <c r="N72" s="229">
        <v>0</v>
      </c>
      <c r="O72" s="229">
        <f>ROUND(E72*N72,2)</f>
        <v>0</v>
      </c>
      <c r="P72" s="229">
        <v>0</v>
      </c>
      <c r="Q72" s="229">
        <f>ROUND(E72*P72,2)</f>
        <v>0</v>
      </c>
      <c r="R72" s="230"/>
      <c r="S72" s="230" t="s">
        <v>109</v>
      </c>
      <c r="T72" s="230" t="s">
        <v>110</v>
      </c>
      <c r="U72" s="230">
        <v>0</v>
      </c>
      <c r="V72" s="230">
        <f>ROUND(E72*U72,2)</f>
        <v>0</v>
      </c>
      <c r="W72" s="230"/>
      <c r="X72" s="230" t="s">
        <v>111</v>
      </c>
      <c r="Y72" s="230" t="s">
        <v>112</v>
      </c>
      <c r="Z72" s="212"/>
      <c r="AA72" s="212"/>
      <c r="AB72" s="212"/>
      <c r="AC72" s="212"/>
      <c r="AD72" s="212"/>
      <c r="AE72" s="212"/>
      <c r="AF72" s="212"/>
      <c r="AG72" s="212" t="s">
        <v>113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47">
        <v>61</v>
      </c>
      <c r="B73" s="248" t="s">
        <v>227</v>
      </c>
      <c r="C73" s="254" t="s">
        <v>126</v>
      </c>
      <c r="D73" s="249" t="s">
        <v>108</v>
      </c>
      <c r="E73" s="250">
        <v>1</v>
      </c>
      <c r="F73" s="251"/>
      <c r="G73" s="252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21</v>
      </c>
      <c r="M73" s="230">
        <f>G73*(1+L73/100)</f>
        <v>0</v>
      </c>
      <c r="N73" s="229">
        <v>0</v>
      </c>
      <c r="O73" s="229">
        <f>ROUND(E73*N73,2)</f>
        <v>0</v>
      </c>
      <c r="P73" s="229">
        <v>0</v>
      </c>
      <c r="Q73" s="229">
        <f>ROUND(E73*P73,2)</f>
        <v>0</v>
      </c>
      <c r="R73" s="230"/>
      <c r="S73" s="230" t="s">
        <v>109</v>
      </c>
      <c r="T73" s="230" t="s">
        <v>110</v>
      </c>
      <c r="U73" s="230">
        <v>0</v>
      </c>
      <c r="V73" s="230">
        <f>ROUND(E73*U73,2)</f>
        <v>0</v>
      </c>
      <c r="W73" s="230"/>
      <c r="X73" s="230" t="s">
        <v>111</v>
      </c>
      <c r="Y73" s="230" t="s">
        <v>112</v>
      </c>
      <c r="Z73" s="212"/>
      <c r="AA73" s="212"/>
      <c r="AB73" s="212"/>
      <c r="AC73" s="212"/>
      <c r="AD73" s="212"/>
      <c r="AE73" s="212"/>
      <c r="AF73" s="212"/>
      <c r="AG73" s="212" t="s">
        <v>113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47">
        <v>62</v>
      </c>
      <c r="B74" s="248" t="s">
        <v>228</v>
      </c>
      <c r="C74" s="254" t="s">
        <v>128</v>
      </c>
      <c r="D74" s="249" t="s">
        <v>108</v>
      </c>
      <c r="E74" s="250">
        <v>1</v>
      </c>
      <c r="F74" s="251"/>
      <c r="G74" s="252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21</v>
      </c>
      <c r="M74" s="230">
        <f>G74*(1+L74/100)</f>
        <v>0</v>
      </c>
      <c r="N74" s="229">
        <v>0</v>
      </c>
      <c r="O74" s="229">
        <f>ROUND(E74*N74,2)</f>
        <v>0</v>
      </c>
      <c r="P74" s="229">
        <v>0</v>
      </c>
      <c r="Q74" s="229">
        <f>ROUND(E74*P74,2)</f>
        <v>0</v>
      </c>
      <c r="R74" s="230"/>
      <c r="S74" s="230" t="s">
        <v>109</v>
      </c>
      <c r="T74" s="230" t="s">
        <v>110</v>
      </c>
      <c r="U74" s="230">
        <v>0</v>
      </c>
      <c r="V74" s="230">
        <f>ROUND(E74*U74,2)</f>
        <v>0</v>
      </c>
      <c r="W74" s="230"/>
      <c r="X74" s="230" t="s">
        <v>111</v>
      </c>
      <c r="Y74" s="230" t="s">
        <v>112</v>
      </c>
      <c r="Z74" s="212"/>
      <c r="AA74" s="212"/>
      <c r="AB74" s="212"/>
      <c r="AC74" s="212"/>
      <c r="AD74" s="212"/>
      <c r="AE74" s="212"/>
      <c r="AF74" s="212"/>
      <c r="AG74" s="212" t="s">
        <v>113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5">
      <c r="A75" s="234" t="s">
        <v>104</v>
      </c>
      <c r="B75" s="235" t="s">
        <v>70</v>
      </c>
      <c r="C75" s="253" t="s">
        <v>71</v>
      </c>
      <c r="D75" s="236"/>
      <c r="E75" s="237"/>
      <c r="F75" s="238"/>
      <c r="G75" s="239">
        <f>SUMIF(AG76:AG80,"&lt;&gt;NOR",G76:G80)</f>
        <v>0</v>
      </c>
      <c r="H75" s="233"/>
      <c r="I75" s="233">
        <f>SUM(I76:I80)</f>
        <v>0</v>
      </c>
      <c r="J75" s="233"/>
      <c r="K75" s="233">
        <f>SUM(K76:K80)</f>
        <v>0</v>
      </c>
      <c r="L75" s="233"/>
      <c r="M75" s="233">
        <f>SUM(M76:M80)</f>
        <v>0</v>
      </c>
      <c r="N75" s="232"/>
      <c r="O75" s="232">
        <f>SUM(O76:O80)</f>
        <v>0</v>
      </c>
      <c r="P75" s="232"/>
      <c r="Q75" s="232">
        <f>SUM(Q76:Q80)</f>
        <v>0</v>
      </c>
      <c r="R75" s="233"/>
      <c r="S75" s="233"/>
      <c r="T75" s="233"/>
      <c r="U75" s="233"/>
      <c r="V75" s="233">
        <f>SUM(V76:V80)</f>
        <v>0</v>
      </c>
      <c r="W75" s="233"/>
      <c r="X75" s="233"/>
      <c r="Y75" s="233"/>
      <c r="AG75" t="s">
        <v>105</v>
      </c>
    </row>
    <row r="76" spans="1:60" ht="20.399999999999999" outlineLevel="1" x14ac:dyDescent="0.25">
      <c r="A76" s="247">
        <v>63</v>
      </c>
      <c r="B76" s="248" t="s">
        <v>229</v>
      </c>
      <c r="C76" s="254" t="s">
        <v>230</v>
      </c>
      <c r="D76" s="249" t="s">
        <v>118</v>
      </c>
      <c r="E76" s="250">
        <v>100</v>
      </c>
      <c r="F76" s="251"/>
      <c r="G76" s="252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21</v>
      </c>
      <c r="M76" s="230">
        <f>G76*(1+L76/100)</f>
        <v>0</v>
      </c>
      <c r="N76" s="229">
        <v>0</v>
      </c>
      <c r="O76" s="229">
        <f>ROUND(E76*N76,2)</f>
        <v>0</v>
      </c>
      <c r="P76" s="229">
        <v>0</v>
      </c>
      <c r="Q76" s="229">
        <f>ROUND(E76*P76,2)</f>
        <v>0</v>
      </c>
      <c r="R76" s="230"/>
      <c r="S76" s="230" t="s">
        <v>109</v>
      </c>
      <c r="T76" s="230" t="s">
        <v>110</v>
      </c>
      <c r="U76" s="230">
        <v>0</v>
      </c>
      <c r="V76" s="230">
        <f>ROUND(E76*U76,2)</f>
        <v>0</v>
      </c>
      <c r="W76" s="230"/>
      <c r="X76" s="230" t="s">
        <v>111</v>
      </c>
      <c r="Y76" s="230" t="s">
        <v>112</v>
      </c>
      <c r="Z76" s="212"/>
      <c r="AA76" s="212"/>
      <c r="AB76" s="212"/>
      <c r="AC76" s="212"/>
      <c r="AD76" s="212"/>
      <c r="AE76" s="212"/>
      <c r="AF76" s="212"/>
      <c r="AG76" s="212" t="s">
        <v>113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0.399999999999999" outlineLevel="1" x14ac:dyDescent="0.25">
      <c r="A77" s="247">
        <v>64</v>
      </c>
      <c r="B77" s="248" t="s">
        <v>231</v>
      </c>
      <c r="C77" s="254" t="s">
        <v>232</v>
      </c>
      <c r="D77" s="249" t="s">
        <v>136</v>
      </c>
      <c r="E77" s="250">
        <v>300</v>
      </c>
      <c r="F77" s="251"/>
      <c r="G77" s="252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21</v>
      </c>
      <c r="M77" s="230">
        <f>G77*(1+L77/100)</f>
        <v>0</v>
      </c>
      <c r="N77" s="229">
        <v>0</v>
      </c>
      <c r="O77" s="229">
        <f>ROUND(E77*N77,2)</f>
        <v>0</v>
      </c>
      <c r="P77" s="229">
        <v>0</v>
      </c>
      <c r="Q77" s="229">
        <f>ROUND(E77*P77,2)</f>
        <v>0</v>
      </c>
      <c r="R77" s="230"/>
      <c r="S77" s="230" t="s">
        <v>109</v>
      </c>
      <c r="T77" s="230" t="s">
        <v>110</v>
      </c>
      <c r="U77" s="230">
        <v>0</v>
      </c>
      <c r="V77" s="230">
        <f>ROUND(E77*U77,2)</f>
        <v>0</v>
      </c>
      <c r="W77" s="230"/>
      <c r="X77" s="230" t="s">
        <v>111</v>
      </c>
      <c r="Y77" s="230" t="s">
        <v>112</v>
      </c>
      <c r="Z77" s="212"/>
      <c r="AA77" s="212"/>
      <c r="AB77" s="212"/>
      <c r="AC77" s="212"/>
      <c r="AD77" s="212"/>
      <c r="AE77" s="212"/>
      <c r="AF77" s="212"/>
      <c r="AG77" s="212" t="s">
        <v>113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0.399999999999999" outlineLevel="1" x14ac:dyDescent="0.25">
      <c r="A78" s="247">
        <v>65</v>
      </c>
      <c r="B78" s="248" t="s">
        <v>233</v>
      </c>
      <c r="C78" s="254" t="s">
        <v>234</v>
      </c>
      <c r="D78" s="249" t="s">
        <v>136</v>
      </c>
      <c r="E78" s="250">
        <v>300</v>
      </c>
      <c r="F78" s="251"/>
      <c r="G78" s="252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21</v>
      </c>
      <c r="M78" s="230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30"/>
      <c r="S78" s="230" t="s">
        <v>109</v>
      </c>
      <c r="T78" s="230" t="s">
        <v>110</v>
      </c>
      <c r="U78" s="230">
        <v>0</v>
      </c>
      <c r="V78" s="230">
        <f>ROUND(E78*U78,2)</f>
        <v>0</v>
      </c>
      <c r="W78" s="230"/>
      <c r="X78" s="230" t="s">
        <v>111</v>
      </c>
      <c r="Y78" s="230" t="s">
        <v>112</v>
      </c>
      <c r="Z78" s="212"/>
      <c r="AA78" s="212"/>
      <c r="AB78" s="212"/>
      <c r="AC78" s="212"/>
      <c r="AD78" s="212"/>
      <c r="AE78" s="212"/>
      <c r="AF78" s="212"/>
      <c r="AG78" s="212" t="s">
        <v>113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0.399999999999999" outlineLevel="1" x14ac:dyDescent="0.25">
      <c r="A79" s="247">
        <v>66</v>
      </c>
      <c r="B79" s="248" t="s">
        <v>235</v>
      </c>
      <c r="C79" s="254" t="s">
        <v>236</v>
      </c>
      <c r="D79" s="249" t="s">
        <v>136</v>
      </c>
      <c r="E79" s="250">
        <v>1</v>
      </c>
      <c r="F79" s="251"/>
      <c r="G79" s="252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21</v>
      </c>
      <c r="M79" s="230">
        <f>G79*(1+L79/100)</f>
        <v>0</v>
      </c>
      <c r="N79" s="229">
        <v>0</v>
      </c>
      <c r="O79" s="229">
        <f>ROUND(E79*N79,2)</f>
        <v>0</v>
      </c>
      <c r="P79" s="229">
        <v>0</v>
      </c>
      <c r="Q79" s="229">
        <f>ROUND(E79*P79,2)</f>
        <v>0</v>
      </c>
      <c r="R79" s="230"/>
      <c r="S79" s="230" t="s">
        <v>109</v>
      </c>
      <c r="T79" s="230" t="s">
        <v>110</v>
      </c>
      <c r="U79" s="230">
        <v>0</v>
      </c>
      <c r="V79" s="230">
        <f>ROUND(E79*U79,2)</f>
        <v>0</v>
      </c>
      <c r="W79" s="230"/>
      <c r="X79" s="230" t="s">
        <v>111</v>
      </c>
      <c r="Y79" s="230" t="s">
        <v>112</v>
      </c>
      <c r="Z79" s="212"/>
      <c r="AA79" s="212"/>
      <c r="AB79" s="212"/>
      <c r="AC79" s="212"/>
      <c r="AD79" s="212"/>
      <c r="AE79" s="212"/>
      <c r="AF79" s="212"/>
      <c r="AG79" s="212" t="s">
        <v>113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0.399999999999999" outlineLevel="1" x14ac:dyDescent="0.25">
      <c r="A80" s="247">
        <v>67</v>
      </c>
      <c r="B80" s="248" t="s">
        <v>237</v>
      </c>
      <c r="C80" s="254" t="s">
        <v>238</v>
      </c>
      <c r="D80" s="249" t="s">
        <v>108</v>
      </c>
      <c r="E80" s="250">
        <v>1</v>
      </c>
      <c r="F80" s="251"/>
      <c r="G80" s="252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21</v>
      </c>
      <c r="M80" s="230">
        <f>G80*(1+L80/100)</f>
        <v>0</v>
      </c>
      <c r="N80" s="229">
        <v>0</v>
      </c>
      <c r="O80" s="229">
        <f>ROUND(E80*N80,2)</f>
        <v>0</v>
      </c>
      <c r="P80" s="229">
        <v>0</v>
      </c>
      <c r="Q80" s="229">
        <f>ROUND(E80*P80,2)</f>
        <v>0</v>
      </c>
      <c r="R80" s="230"/>
      <c r="S80" s="230" t="s">
        <v>109</v>
      </c>
      <c r="T80" s="230" t="s">
        <v>110</v>
      </c>
      <c r="U80" s="230">
        <v>0</v>
      </c>
      <c r="V80" s="230">
        <f>ROUND(E80*U80,2)</f>
        <v>0</v>
      </c>
      <c r="W80" s="230"/>
      <c r="X80" s="230" t="s">
        <v>111</v>
      </c>
      <c r="Y80" s="230" t="s">
        <v>112</v>
      </c>
      <c r="Z80" s="212"/>
      <c r="AA80" s="212"/>
      <c r="AB80" s="212"/>
      <c r="AC80" s="212"/>
      <c r="AD80" s="212"/>
      <c r="AE80" s="212"/>
      <c r="AF80" s="212"/>
      <c r="AG80" s="212" t="s">
        <v>113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25">
      <c r="A81" s="234" t="s">
        <v>104</v>
      </c>
      <c r="B81" s="235" t="s">
        <v>74</v>
      </c>
      <c r="C81" s="253" t="s">
        <v>75</v>
      </c>
      <c r="D81" s="236"/>
      <c r="E81" s="237"/>
      <c r="F81" s="238"/>
      <c r="G81" s="239">
        <f>SUMIF(AG82:AG96,"&lt;&gt;NOR",G82:G96)</f>
        <v>0</v>
      </c>
      <c r="H81" s="233"/>
      <c r="I81" s="233">
        <f>SUM(I82:I96)</f>
        <v>0</v>
      </c>
      <c r="J81" s="233"/>
      <c r="K81" s="233">
        <f>SUM(K82:K96)</f>
        <v>0</v>
      </c>
      <c r="L81" s="233"/>
      <c r="M81" s="233">
        <f>SUM(M82:M96)</f>
        <v>0</v>
      </c>
      <c r="N81" s="232"/>
      <c r="O81" s="232">
        <f>SUM(O82:O96)</f>
        <v>0</v>
      </c>
      <c r="P81" s="232"/>
      <c r="Q81" s="232">
        <f>SUM(Q82:Q96)</f>
        <v>0</v>
      </c>
      <c r="R81" s="233"/>
      <c r="S81" s="233"/>
      <c r="T81" s="233"/>
      <c r="U81" s="233"/>
      <c r="V81" s="233">
        <f>SUM(V82:V96)</f>
        <v>0</v>
      </c>
      <c r="W81" s="233"/>
      <c r="X81" s="233"/>
      <c r="Y81" s="233"/>
      <c r="AG81" t="s">
        <v>105</v>
      </c>
    </row>
    <row r="82" spans="1:60" ht="20.399999999999999" outlineLevel="1" x14ac:dyDescent="0.25">
      <c r="A82" s="247">
        <v>68</v>
      </c>
      <c r="B82" s="248" t="s">
        <v>239</v>
      </c>
      <c r="C82" s="254" t="s">
        <v>240</v>
      </c>
      <c r="D82" s="249" t="s">
        <v>108</v>
      </c>
      <c r="E82" s="250">
        <v>1</v>
      </c>
      <c r="F82" s="251"/>
      <c r="G82" s="252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21</v>
      </c>
      <c r="M82" s="230">
        <f>G82*(1+L82/100)</f>
        <v>0</v>
      </c>
      <c r="N82" s="229">
        <v>0</v>
      </c>
      <c r="O82" s="229">
        <f>ROUND(E82*N82,2)</f>
        <v>0</v>
      </c>
      <c r="P82" s="229">
        <v>0</v>
      </c>
      <c r="Q82" s="229">
        <f>ROUND(E82*P82,2)</f>
        <v>0</v>
      </c>
      <c r="R82" s="230"/>
      <c r="S82" s="230" t="s">
        <v>109</v>
      </c>
      <c r="T82" s="230" t="s">
        <v>110</v>
      </c>
      <c r="U82" s="230">
        <v>0</v>
      </c>
      <c r="V82" s="230">
        <f>ROUND(E82*U82,2)</f>
        <v>0</v>
      </c>
      <c r="W82" s="230"/>
      <c r="X82" s="230" t="s">
        <v>111</v>
      </c>
      <c r="Y82" s="230" t="s">
        <v>112</v>
      </c>
      <c r="Z82" s="212"/>
      <c r="AA82" s="212"/>
      <c r="AB82" s="212"/>
      <c r="AC82" s="212"/>
      <c r="AD82" s="212"/>
      <c r="AE82" s="212"/>
      <c r="AF82" s="212"/>
      <c r="AG82" s="212" t="s">
        <v>241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0.399999999999999" outlineLevel="1" x14ac:dyDescent="0.25">
      <c r="A83" s="247">
        <v>69</v>
      </c>
      <c r="B83" s="248" t="s">
        <v>242</v>
      </c>
      <c r="C83" s="254" t="s">
        <v>243</v>
      </c>
      <c r="D83" s="249" t="s">
        <v>108</v>
      </c>
      <c r="E83" s="250">
        <v>1</v>
      </c>
      <c r="F83" s="251"/>
      <c r="G83" s="252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21</v>
      </c>
      <c r="M83" s="230">
        <f>G83*(1+L83/100)</f>
        <v>0</v>
      </c>
      <c r="N83" s="229">
        <v>0</v>
      </c>
      <c r="O83" s="229">
        <f>ROUND(E83*N83,2)</f>
        <v>0</v>
      </c>
      <c r="P83" s="229">
        <v>0</v>
      </c>
      <c r="Q83" s="229">
        <f>ROUND(E83*P83,2)</f>
        <v>0</v>
      </c>
      <c r="R83" s="230"/>
      <c r="S83" s="230" t="s">
        <v>109</v>
      </c>
      <c r="T83" s="230" t="s">
        <v>110</v>
      </c>
      <c r="U83" s="230">
        <v>0</v>
      </c>
      <c r="V83" s="230">
        <f>ROUND(E83*U83,2)</f>
        <v>0</v>
      </c>
      <c r="W83" s="230"/>
      <c r="X83" s="230" t="s">
        <v>111</v>
      </c>
      <c r="Y83" s="230" t="s">
        <v>112</v>
      </c>
      <c r="Z83" s="212"/>
      <c r="AA83" s="212"/>
      <c r="AB83" s="212"/>
      <c r="AC83" s="212"/>
      <c r="AD83" s="212"/>
      <c r="AE83" s="212"/>
      <c r="AF83" s="212"/>
      <c r="AG83" s="212" t="s">
        <v>241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47">
        <v>70</v>
      </c>
      <c r="B84" s="248" t="s">
        <v>244</v>
      </c>
      <c r="C84" s="254" t="s">
        <v>245</v>
      </c>
      <c r="D84" s="249" t="s">
        <v>108</v>
      </c>
      <c r="E84" s="250">
        <v>1</v>
      </c>
      <c r="F84" s="251"/>
      <c r="G84" s="252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21</v>
      </c>
      <c r="M84" s="230">
        <f>G84*(1+L84/100)</f>
        <v>0</v>
      </c>
      <c r="N84" s="229">
        <v>0</v>
      </c>
      <c r="O84" s="229">
        <f>ROUND(E84*N84,2)</f>
        <v>0</v>
      </c>
      <c r="P84" s="229">
        <v>0</v>
      </c>
      <c r="Q84" s="229">
        <f>ROUND(E84*P84,2)</f>
        <v>0</v>
      </c>
      <c r="R84" s="230"/>
      <c r="S84" s="230" t="s">
        <v>109</v>
      </c>
      <c r="T84" s="230" t="s">
        <v>110</v>
      </c>
      <c r="U84" s="230">
        <v>0</v>
      </c>
      <c r="V84" s="230">
        <f>ROUND(E84*U84,2)</f>
        <v>0</v>
      </c>
      <c r="W84" s="230"/>
      <c r="X84" s="230" t="s">
        <v>111</v>
      </c>
      <c r="Y84" s="230" t="s">
        <v>112</v>
      </c>
      <c r="Z84" s="212"/>
      <c r="AA84" s="212"/>
      <c r="AB84" s="212"/>
      <c r="AC84" s="212"/>
      <c r="AD84" s="212"/>
      <c r="AE84" s="212"/>
      <c r="AF84" s="212"/>
      <c r="AG84" s="212" t="s">
        <v>241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47">
        <v>71</v>
      </c>
      <c r="B85" s="248" t="s">
        <v>246</v>
      </c>
      <c r="C85" s="254" t="s">
        <v>247</v>
      </c>
      <c r="D85" s="249" t="s">
        <v>108</v>
      </c>
      <c r="E85" s="250">
        <v>1</v>
      </c>
      <c r="F85" s="251"/>
      <c r="G85" s="252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21</v>
      </c>
      <c r="M85" s="230">
        <f>G85*(1+L85/100)</f>
        <v>0</v>
      </c>
      <c r="N85" s="229">
        <v>0</v>
      </c>
      <c r="O85" s="229">
        <f>ROUND(E85*N85,2)</f>
        <v>0</v>
      </c>
      <c r="P85" s="229">
        <v>0</v>
      </c>
      <c r="Q85" s="229">
        <f>ROUND(E85*P85,2)</f>
        <v>0</v>
      </c>
      <c r="R85" s="230"/>
      <c r="S85" s="230" t="s">
        <v>109</v>
      </c>
      <c r="T85" s="230" t="s">
        <v>110</v>
      </c>
      <c r="U85" s="230">
        <v>0</v>
      </c>
      <c r="V85" s="230">
        <f>ROUND(E85*U85,2)</f>
        <v>0</v>
      </c>
      <c r="W85" s="230"/>
      <c r="X85" s="230" t="s">
        <v>111</v>
      </c>
      <c r="Y85" s="230" t="s">
        <v>112</v>
      </c>
      <c r="Z85" s="212"/>
      <c r="AA85" s="212"/>
      <c r="AB85" s="212"/>
      <c r="AC85" s="212"/>
      <c r="AD85" s="212"/>
      <c r="AE85" s="212"/>
      <c r="AF85" s="212"/>
      <c r="AG85" s="212" t="s">
        <v>241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47">
        <v>72</v>
      </c>
      <c r="B86" s="248" t="s">
        <v>248</v>
      </c>
      <c r="C86" s="254" t="s">
        <v>249</v>
      </c>
      <c r="D86" s="249" t="s">
        <v>108</v>
      </c>
      <c r="E86" s="250">
        <v>1</v>
      </c>
      <c r="F86" s="251"/>
      <c r="G86" s="252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21</v>
      </c>
      <c r="M86" s="230">
        <f>G86*(1+L86/100)</f>
        <v>0</v>
      </c>
      <c r="N86" s="229">
        <v>0</v>
      </c>
      <c r="O86" s="229">
        <f>ROUND(E86*N86,2)</f>
        <v>0</v>
      </c>
      <c r="P86" s="229">
        <v>0</v>
      </c>
      <c r="Q86" s="229">
        <f>ROUND(E86*P86,2)</f>
        <v>0</v>
      </c>
      <c r="R86" s="230"/>
      <c r="S86" s="230" t="s">
        <v>109</v>
      </c>
      <c r="T86" s="230" t="s">
        <v>110</v>
      </c>
      <c r="U86" s="230">
        <v>0</v>
      </c>
      <c r="V86" s="230">
        <f>ROUND(E86*U86,2)</f>
        <v>0</v>
      </c>
      <c r="W86" s="230"/>
      <c r="X86" s="230" t="s">
        <v>111</v>
      </c>
      <c r="Y86" s="230" t="s">
        <v>112</v>
      </c>
      <c r="Z86" s="212"/>
      <c r="AA86" s="212"/>
      <c r="AB86" s="212"/>
      <c r="AC86" s="212"/>
      <c r="AD86" s="212"/>
      <c r="AE86" s="212"/>
      <c r="AF86" s="212"/>
      <c r="AG86" s="212" t="s">
        <v>241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47">
        <v>73</v>
      </c>
      <c r="B87" s="248" t="s">
        <v>250</v>
      </c>
      <c r="C87" s="254" t="s">
        <v>251</v>
      </c>
      <c r="D87" s="249" t="s">
        <v>108</v>
      </c>
      <c r="E87" s="250">
        <v>1</v>
      </c>
      <c r="F87" s="251"/>
      <c r="G87" s="252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21</v>
      </c>
      <c r="M87" s="230">
        <f>G87*(1+L87/100)</f>
        <v>0</v>
      </c>
      <c r="N87" s="229">
        <v>0</v>
      </c>
      <c r="O87" s="229">
        <f>ROUND(E87*N87,2)</f>
        <v>0</v>
      </c>
      <c r="P87" s="229">
        <v>0</v>
      </c>
      <c r="Q87" s="229">
        <f>ROUND(E87*P87,2)</f>
        <v>0</v>
      </c>
      <c r="R87" s="230"/>
      <c r="S87" s="230" t="s">
        <v>109</v>
      </c>
      <c r="T87" s="230" t="s">
        <v>110</v>
      </c>
      <c r="U87" s="230">
        <v>0</v>
      </c>
      <c r="V87" s="230">
        <f>ROUND(E87*U87,2)</f>
        <v>0</v>
      </c>
      <c r="W87" s="230"/>
      <c r="X87" s="230" t="s">
        <v>111</v>
      </c>
      <c r="Y87" s="230" t="s">
        <v>112</v>
      </c>
      <c r="Z87" s="212"/>
      <c r="AA87" s="212"/>
      <c r="AB87" s="212"/>
      <c r="AC87" s="212"/>
      <c r="AD87" s="212"/>
      <c r="AE87" s="212"/>
      <c r="AF87" s="212"/>
      <c r="AG87" s="212" t="s">
        <v>241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0.399999999999999" outlineLevel="1" x14ac:dyDescent="0.25">
      <c r="A88" s="247">
        <v>74</v>
      </c>
      <c r="B88" s="248" t="s">
        <v>252</v>
      </c>
      <c r="C88" s="254" t="s">
        <v>253</v>
      </c>
      <c r="D88" s="249" t="s">
        <v>108</v>
      </c>
      <c r="E88" s="250">
        <v>1</v>
      </c>
      <c r="F88" s="251"/>
      <c r="G88" s="252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21</v>
      </c>
      <c r="M88" s="230">
        <f>G88*(1+L88/100)</f>
        <v>0</v>
      </c>
      <c r="N88" s="229">
        <v>0</v>
      </c>
      <c r="O88" s="229">
        <f>ROUND(E88*N88,2)</f>
        <v>0</v>
      </c>
      <c r="P88" s="229">
        <v>0</v>
      </c>
      <c r="Q88" s="229">
        <f>ROUND(E88*P88,2)</f>
        <v>0</v>
      </c>
      <c r="R88" s="230"/>
      <c r="S88" s="230" t="s">
        <v>109</v>
      </c>
      <c r="T88" s="230" t="s">
        <v>110</v>
      </c>
      <c r="U88" s="230">
        <v>0</v>
      </c>
      <c r="V88" s="230">
        <f>ROUND(E88*U88,2)</f>
        <v>0</v>
      </c>
      <c r="W88" s="230"/>
      <c r="X88" s="230" t="s">
        <v>111</v>
      </c>
      <c r="Y88" s="230" t="s">
        <v>112</v>
      </c>
      <c r="Z88" s="212"/>
      <c r="AA88" s="212"/>
      <c r="AB88" s="212"/>
      <c r="AC88" s="212"/>
      <c r="AD88" s="212"/>
      <c r="AE88" s="212"/>
      <c r="AF88" s="212"/>
      <c r="AG88" s="212" t="s">
        <v>241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0.399999999999999" outlineLevel="1" x14ac:dyDescent="0.25">
      <c r="A89" s="247">
        <v>75</v>
      </c>
      <c r="B89" s="248" t="s">
        <v>254</v>
      </c>
      <c r="C89" s="254" t="s">
        <v>255</v>
      </c>
      <c r="D89" s="249" t="s">
        <v>108</v>
      </c>
      <c r="E89" s="250">
        <v>1</v>
      </c>
      <c r="F89" s="251"/>
      <c r="G89" s="252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21</v>
      </c>
      <c r="M89" s="230">
        <f>G89*(1+L89/100)</f>
        <v>0</v>
      </c>
      <c r="N89" s="229">
        <v>0</v>
      </c>
      <c r="O89" s="229">
        <f>ROUND(E89*N89,2)</f>
        <v>0</v>
      </c>
      <c r="P89" s="229">
        <v>0</v>
      </c>
      <c r="Q89" s="229">
        <f>ROUND(E89*P89,2)</f>
        <v>0</v>
      </c>
      <c r="R89" s="230"/>
      <c r="S89" s="230" t="s">
        <v>109</v>
      </c>
      <c r="T89" s="230" t="s">
        <v>110</v>
      </c>
      <c r="U89" s="230">
        <v>0</v>
      </c>
      <c r="V89" s="230">
        <f>ROUND(E89*U89,2)</f>
        <v>0</v>
      </c>
      <c r="W89" s="230"/>
      <c r="X89" s="230" t="s">
        <v>111</v>
      </c>
      <c r="Y89" s="230" t="s">
        <v>112</v>
      </c>
      <c r="Z89" s="212"/>
      <c r="AA89" s="212"/>
      <c r="AB89" s="212"/>
      <c r="AC89" s="212"/>
      <c r="AD89" s="212"/>
      <c r="AE89" s="212"/>
      <c r="AF89" s="212"/>
      <c r="AG89" s="212" t="s">
        <v>241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47">
        <v>76</v>
      </c>
      <c r="B90" s="248" t="s">
        <v>256</v>
      </c>
      <c r="C90" s="254" t="s">
        <v>257</v>
      </c>
      <c r="D90" s="249" t="s">
        <v>108</v>
      </c>
      <c r="E90" s="250">
        <v>1</v>
      </c>
      <c r="F90" s="251"/>
      <c r="G90" s="252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21</v>
      </c>
      <c r="M90" s="230">
        <f>G90*(1+L90/100)</f>
        <v>0</v>
      </c>
      <c r="N90" s="229">
        <v>0</v>
      </c>
      <c r="O90" s="229">
        <f>ROUND(E90*N90,2)</f>
        <v>0</v>
      </c>
      <c r="P90" s="229">
        <v>0</v>
      </c>
      <c r="Q90" s="229">
        <f>ROUND(E90*P90,2)</f>
        <v>0</v>
      </c>
      <c r="R90" s="230"/>
      <c r="S90" s="230" t="s">
        <v>109</v>
      </c>
      <c r="T90" s="230" t="s">
        <v>110</v>
      </c>
      <c r="U90" s="230">
        <v>0</v>
      </c>
      <c r="V90" s="230">
        <f>ROUND(E90*U90,2)</f>
        <v>0</v>
      </c>
      <c r="W90" s="230"/>
      <c r="X90" s="230" t="s">
        <v>111</v>
      </c>
      <c r="Y90" s="230" t="s">
        <v>112</v>
      </c>
      <c r="Z90" s="212"/>
      <c r="AA90" s="212"/>
      <c r="AB90" s="212"/>
      <c r="AC90" s="212"/>
      <c r="AD90" s="212"/>
      <c r="AE90" s="212"/>
      <c r="AF90" s="212"/>
      <c r="AG90" s="212" t="s">
        <v>241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47">
        <v>77</v>
      </c>
      <c r="B91" s="248" t="s">
        <v>258</v>
      </c>
      <c r="C91" s="254" t="s">
        <v>259</v>
      </c>
      <c r="D91" s="249" t="s">
        <v>108</v>
      </c>
      <c r="E91" s="250">
        <v>1</v>
      </c>
      <c r="F91" s="251"/>
      <c r="G91" s="252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21</v>
      </c>
      <c r="M91" s="230">
        <f>G91*(1+L91/100)</f>
        <v>0</v>
      </c>
      <c r="N91" s="229">
        <v>0</v>
      </c>
      <c r="O91" s="229">
        <f>ROUND(E91*N91,2)</f>
        <v>0</v>
      </c>
      <c r="P91" s="229">
        <v>0</v>
      </c>
      <c r="Q91" s="229">
        <f>ROUND(E91*P91,2)</f>
        <v>0</v>
      </c>
      <c r="R91" s="230"/>
      <c r="S91" s="230" t="s">
        <v>109</v>
      </c>
      <c r="T91" s="230" t="s">
        <v>110</v>
      </c>
      <c r="U91" s="230">
        <v>0</v>
      </c>
      <c r="V91" s="230">
        <f>ROUND(E91*U91,2)</f>
        <v>0</v>
      </c>
      <c r="W91" s="230"/>
      <c r="X91" s="230" t="s">
        <v>111</v>
      </c>
      <c r="Y91" s="230" t="s">
        <v>112</v>
      </c>
      <c r="Z91" s="212"/>
      <c r="AA91" s="212"/>
      <c r="AB91" s="212"/>
      <c r="AC91" s="212"/>
      <c r="AD91" s="212"/>
      <c r="AE91" s="212"/>
      <c r="AF91" s="212"/>
      <c r="AG91" s="212" t="s">
        <v>241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0.399999999999999" outlineLevel="1" x14ac:dyDescent="0.25">
      <c r="A92" s="247">
        <v>78</v>
      </c>
      <c r="B92" s="248" t="s">
        <v>260</v>
      </c>
      <c r="C92" s="254" t="s">
        <v>261</v>
      </c>
      <c r="D92" s="249" t="s">
        <v>108</v>
      </c>
      <c r="E92" s="250">
        <v>1</v>
      </c>
      <c r="F92" s="251"/>
      <c r="G92" s="252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29">
        <v>0</v>
      </c>
      <c r="O92" s="229">
        <f>ROUND(E92*N92,2)</f>
        <v>0</v>
      </c>
      <c r="P92" s="229">
        <v>0</v>
      </c>
      <c r="Q92" s="229">
        <f>ROUND(E92*P92,2)</f>
        <v>0</v>
      </c>
      <c r="R92" s="230"/>
      <c r="S92" s="230" t="s">
        <v>109</v>
      </c>
      <c r="T92" s="230" t="s">
        <v>110</v>
      </c>
      <c r="U92" s="230">
        <v>0</v>
      </c>
      <c r="V92" s="230">
        <f>ROUND(E92*U92,2)</f>
        <v>0</v>
      </c>
      <c r="W92" s="230"/>
      <c r="X92" s="230" t="s">
        <v>111</v>
      </c>
      <c r="Y92" s="230" t="s">
        <v>112</v>
      </c>
      <c r="Z92" s="212"/>
      <c r="AA92" s="212"/>
      <c r="AB92" s="212"/>
      <c r="AC92" s="212"/>
      <c r="AD92" s="212"/>
      <c r="AE92" s="212"/>
      <c r="AF92" s="212"/>
      <c r="AG92" s="212" t="s">
        <v>241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0.399999999999999" outlineLevel="1" x14ac:dyDescent="0.25">
      <c r="A93" s="247">
        <v>79</v>
      </c>
      <c r="B93" s="248" t="s">
        <v>262</v>
      </c>
      <c r="C93" s="254" t="s">
        <v>263</v>
      </c>
      <c r="D93" s="249" t="s">
        <v>108</v>
      </c>
      <c r="E93" s="250">
        <v>1</v>
      </c>
      <c r="F93" s="251"/>
      <c r="G93" s="252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21</v>
      </c>
      <c r="M93" s="230">
        <f>G93*(1+L93/100)</f>
        <v>0</v>
      </c>
      <c r="N93" s="229">
        <v>0</v>
      </c>
      <c r="O93" s="229">
        <f>ROUND(E93*N93,2)</f>
        <v>0</v>
      </c>
      <c r="P93" s="229">
        <v>0</v>
      </c>
      <c r="Q93" s="229">
        <f>ROUND(E93*P93,2)</f>
        <v>0</v>
      </c>
      <c r="R93" s="230"/>
      <c r="S93" s="230" t="s">
        <v>109</v>
      </c>
      <c r="T93" s="230" t="s">
        <v>110</v>
      </c>
      <c r="U93" s="230">
        <v>0</v>
      </c>
      <c r="V93" s="230">
        <f>ROUND(E93*U93,2)</f>
        <v>0</v>
      </c>
      <c r="W93" s="230"/>
      <c r="X93" s="230" t="s">
        <v>111</v>
      </c>
      <c r="Y93" s="230" t="s">
        <v>112</v>
      </c>
      <c r="Z93" s="212"/>
      <c r="AA93" s="212"/>
      <c r="AB93" s="212"/>
      <c r="AC93" s="212"/>
      <c r="AD93" s="212"/>
      <c r="AE93" s="212"/>
      <c r="AF93" s="212"/>
      <c r="AG93" s="212" t="s">
        <v>241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0.399999999999999" outlineLevel="1" x14ac:dyDescent="0.25">
      <c r="A94" s="247">
        <v>80</v>
      </c>
      <c r="B94" s="248" t="s">
        <v>264</v>
      </c>
      <c r="C94" s="254" t="s">
        <v>265</v>
      </c>
      <c r="D94" s="249" t="s">
        <v>108</v>
      </c>
      <c r="E94" s="250">
        <v>1</v>
      </c>
      <c r="F94" s="251"/>
      <c r="G94" s="252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21</v>
      </c>
      <c r="M94" s="230">
        <f>G94*(1+L94/100)</f>
        <v>0</v>
      </c>
      <c r="N94" s="229">
        <v>0</v>
      </c>
      <c r="O94" s="229">
        <f>ROUND(E94*N94,2)</f>
        <v>0</v>
      </c>
      <c r="P94" s="229">
        <v>0</v>
      </c>
      <c r="Q94" s="229">
        <f>ROUND(E94*P94,2)</f>
        <v>0</v>
      </c>
      <c r="R94" s="230"/>
      <c r="S94" s="230" t="s">
        <v>109</v>
      </c>
      <c r="T94" s="230" t="s">
        <v>110</v>
      </c>
      <c r="U94" s="230">
        <v>0</v>
      </c>
      <c r="V94" s="230">
        <f>ROUND(E94*U94,2)</f>
        <v>0</v>
      </c>
      <c r="W94" s="230"/>
      <c r="X94" s="230" t="s">
        <v>111</v>
      </c>
      <c r="Y94" s="230" t="s">
        <v>112</v>
      </c>
      <c r="Z94" s="212"/>
      <c r="AA94" s="212"/>
      <c r="AB94" s="212"/>
      <c r="AC94" s="212"/>
      <c r="AD94" s="212"/>
      <c r="AE94" s="212"/>
      <c r="AF94" s="212"/>
      <c r="AG94" s="212" t="s">
        <v>241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0.399999999999999" outlineLevel="1" x14ac:dyDescent="0.25">
      <c r="A95" s="247">
        <v>81</v>
      </c>
      <c r="B95" s="248" t="s">
        <v>266</v>
      </c>
      <c r="C95" s="254" t="s">
        <v>267</v>
      </c>
      <c r="D95" s="249" t="s">
        <v>108</v>
      </c>
      <c r="E95" s="250">
        <v>1</v>
      </c>
      <c r="F95" s="251"/>
      <c r="G95" s="252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21</v>
      </c>
      <c r="M95" s="230">
        <f>G95*(1+L95/100)</f>
        <v>0</v>
      </c>
      <c r="N95" s="229">
        <v>0</v>
      </c>
      <c r="O95" s="229">
        <f>ROUND(E95*N95,2)</f>
        <v>0</v>
      </c>
      <c r="P95" s="229">
        <v>0</v>
      </c>
      <c r="Q95" s="229">
        <f>ROUND(E95*P95,2)</f>
        <v>0</v>
      </c>
      <c r="R95" s="230"/>
      <c r="S95" s="230" t="s">
        <v>109</v>
      </c>
      <c r="T95" s="230" t="s">
        <v>110</v>
      </c>
      <c r="U95" s="230">
        <v>0</v>
      </c>
      <c r="V95" s="230">
        <f>ROUND(E95*U95,2)</f>
        <v>0</v>
      </c>
      <c r="W95" s="230"/>
      <c r="X95" s="230" t="s">
        <v>111</v>
      </c>
      <c r="Y95" s="230" t="s">
        <v>112</v>
      </c>
      <c r="Z95" s="212"/>
      <c r="AA95" s="212"/>
      <c r="AB95" s="212"/>
      <c r="AC95" s="212"/>
      <c r="AD95" s="212"/>
      <c r="AE95" s="212"/>
      <c r="AF95" s="212"/>
      <c r="AG95" s="212" t="s">
        <v>241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0.399999999999999" outlineLevel="1" x14ac:dyDescent="0.25">
      <c r="A96" s="247">
        <v>82</v>
      </c>
      <c r="B96" s="248" t="s">
        <v>268</v>
      </c>
      <c r="C96" s="254" t="s">
        <v>269</v>
      </c>
      <c r="D96" s="249" t="s">
        <v>108</v>
      </c>
      <c r="E96" s="250">
        <v>1</v>
      </c>
      <c r="F96" s="251"/>
      <c r="G96" s="252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21</v>
      </c>
      <c r="M96" s="230">
        <f>G96*(1+L96/100)</f>
        <v>0</v>
      </c>
      <c r="N96" s="229">
        <v>0</v>
      </c>
      <c r="O96" s="229">
        <f>ROUND(E96*N96,2)</f>
        <v>0</v>
      </c>
      <c r="P96" s="229">
        <v>0</v>
      </c>
      <c r="Q96" s="229">
        <f>ROUND(E96*P96,2)</f>
        <v>0</v>
      </c>
      <c r="R96" s="230"/>
      <c r="S96" s="230" t="s">
        <v>109</v>
      </c>
      <c r="T96" s="230" t="s">
        <v>110</v>
      </c>
      <c r="U96" s="230">
        <v>0</v>
      </c>
      <c r="V96" s="230">
        <f>ROUND(E96*U96,2)</f>
        <v>0</v>
      </c>
      <c r="W96" s="230"/>
      <c r="X96" s="230" t="s">
        <v>111</v>
      </c>
      <c r="Y96" s="230" t="s">
        <v>112</v>
      </c>
      <c r="Z96" s="212"/>
      <c r="AA96" s="212"/>
      <c r="AB96" s="212"/>
      <c r="AC96" s="212"/>
      <c r="AD96" s="212"/>
      <c r="AE96" s="212"/>
      <c r="AF96" s="212"/>
      <c r="AG96" s="212" t="s">
        <v>241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x14ac:dyDescent="0.25">
      <c r="A97" s="234" t="s">
        <v>104</v>
      </c>
      <c r="B97" s="235" t="s">
        <v>76</v>
      </c>
      <c r="C97" s="253" t="s">
        <v>77</v>
      </c>
      <c r="D97" s="236"/>
      <c r="E97" s="237"/>
      <c r="F97" s="238"/>
      <c r="G97" s="239">
        <f>SUMIF(AG98:AG101,"&lt;&gt;NOR",G98:G101)</f>
        <v>0</v>
      </c>
      <c r="H97" s="233"/>
      <c r="I97" s="233">
        <f>SUM(I98:I101)</f>
        <v>0</v>
      </c>
      <c r="J97" s="233"/>
      <c r="K97" s="233">
        <f>SUM(K98:K101)</f>
        <v>0</v>
      </c>
      <c r="L97" s="233"/>
      <c r="M97" s="233">
        <f>SUM(M98:M101)</f>
        <v>0</v>
      </c>
      <c r="N97" s="232"/>
      <c r="O97" s="232">
        <f>SUM(O98:O101)</f>
        <v>0</v>
      </c>
      <c r="P97" s="232"/>
      <c r="Q97" s="232">
        <f>SUM(Q98:Q101)</f>
        <v>0</v>
      </c>
      <c r="R97" s="233"/>
      <c r="S97" s="233"/>
      <c r="T97" s="233"/>
      <c r="U97" s="233"/>
      <c r="V97" s="233">
        <f>SUM(V98:V101)</f>
        <v>0</v>
      </c>
      <c r="W97" s="233"/>
      <c r="X97" s="233"/>
      <c r="Y97" s="233"/>
      <c r="AG97" t="s">
        <v>105</v>
      </c>
    </row>
    <row r="98" spans="1:60" ht="20.399999999999999" outlineLevel="1" x14ac:dyDescent="0.25">
      <c r="A98" s="247">
        <v>83</v>
      </c>
      <c r="B98" s="248" t="s">
        <v>270</v>
      </c>
      <c r="C98" s="254" t="s">
        <v>271</v>
      </c>
      <c r="D98" s="249" t="s">
        <v>108</v>
      </c>
      <c r="E98" s="250">
        <v>1</v>
      </c>
      <c r="F98" s="251"/>
      <c r="G98" s="252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21</v>
      </c>
      <c r="M98" s="230">
        <f>G98*(1+L98/100)</f>
        <v>0</v>
      </c>
      <c r="N98" s="229">
        <v>0</v>
      </c>
      <c r="O98" s="229">
        <f>ROUND(E98*N98,2)</f>
        <v>0</v>
      </c>
      <c r="P98" s="229">
        <v>0</v>
      </c>
      <c r="Q98" s="229">
        <f>ROUND(E98*P98,2)</f>
        <v>0</v>
      </c>
      <c r="R98" s="230"/>
      <c r="S98" s="230" t="s">
        <v>109</v>
      </c>
      <c r="T98" s="230" t="s">
        <v>110</v>
      </c>
      <c r="U98" s="230">
        <v>0</v>
      </c>
      <c r="V98" s="230">
        <f>ROUND(E98*U98,2)</f>
        <v>0</v>
      </c>
      <c r="W98" s="230"/>
      <c r="X98" s="230" t="s">
        <v>111</v>
      </c>
      <c r="Y98" s="230" t="s">
        <v>112</v>
      </c>
      <c r="Z98" s="212"/>
      <c r="AA98" s="212"/>
      <c r="AB98" s="212"/>
      <c r="AC98" s="212"/>
      <c r="AD98" s="212"/>
      <c r="AE98" s="212"/>
      <c r="AF98" s="212"/>
      <c r="AG98" s="212" t="s">
        <v>241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47">
        <v>84</v>
      </c>
      <c r="B99" s="248" t="s">
        <v>272</v>
      </c>
      <c r="C99" s="254" t="s">
        <v>273</v>
      </c>
      <c r="D99" s="249" t="s">
        <v>108</v>
      </c>
      <c r="E99" s="250">
        <v>1</v>
      </c>
      <c r="F99" s="251"/>
      <c r="G99" s="252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21</v>
      </c>
      <c r="M99" s="230">
        <f>G99*(1+L99/100)</f>
        <v>0</v>
      </c>
      <c r="N99" s="229">
        <v>0</v>
      </c>
      <c r="O99" s="229">
        <f>ROUND(E99*N99,2)</f>
        <v>0</v>
      </c>
      <c r="P99" s="229">
        <v>0</v>
      </c>
      <c r="Q99" s="229">
        <f>ROUND(E99*P99,2)</f>
        <v>0</v>
      </c>
      <c r="R99" s="230"/>
      <c r="S99" s="230" t="s">
        <v>109</v>
      </c>
      <c r="T99" s="230" t="s">
        <v>110</v>
      </c>
      <c r="U99" s="230">
        <v>0</v>
      </c>
      <c r="V99" s="230">
        <f>ROUND(E99*U99,2)</f>
        <v>0</v>
      </c>
      <c r="W99" s="230"/>
      <c r="X99" s="230" t="s">
        <v>111</v>
      </c>
      <c r="Y99" s="230" t="s">
        <v>112</v>
      </c>
      <c r="Z99" s="212"/>
      <c r="AA99" s="212"/>
      <c r="AB99" s="212"/>
      <c r="AC99" s="212"/>
      <c r="AD99" s="212"/>
      <c r="AE99" s="212"/>
      <c r="AF99" s="212"/>
      <c r="AG99" s="212" t="s">
        <v>241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47">
        <v>85</v>
      </c>
      <c r="B100" s="248" t="s">
        <v>274</v>
      </c>
      <c r="C100" s="254" t="s">
        <v>275</v>
      </c>
      <c r="D100" s="249" t="s">
        <v>108</v>
      </c>
      <c r="E100" s="250">
        <v>1</v>
      </c>
      <c r="F100" s="251"/>
      <c r="G100" s="252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21</v>
      </c>
      <c r="M100" s="230">
        <f>G100*(1+L100/100)</f>
        <v>0</v>
      </c>
      <c r="N100" s="229">
        <v>0</v>
      </c>
      <c r="O100" s="229">
        <f>ROUND(E100*N100,2)</f>
        <v>0</v>
      </c>
      <c r="P100" s="229">
        <v>0</v>
      </c>
      <c r="Q100" s="229">
        <f>ROUND(E100*P100,2)</f>
        <v>0</v>
      </c>
      <c r="R100" s="230"/>
      <c r="S100" s="230" t="s">
        <v>109</v>
      </c>
      <c r="T100" s="230" t="s">
        <v>110</v>
      </c>
      <c r="U100" s="230">
        <v>0</v>
      </c>
      <c r="V100" s="230">
        <f>ROUND(E100*U100,2)</f>
        <v>0</v>
      </c>
      <c r="W100" s="230"/>
      <c r="X100" s="230" t="s">
        <v>111</v>
      </c>
      <c r="Y100" s="230" t="s">
        <v>112</v>
      </c>
      <c r="Z100" s="212"/>
      <c r="AA100" s="212"/>
      <c r="AB100" s="212"/>
      <c r="AC100" s="212"/>
      <c r="AD100" s="212"/>
      <c r="AE100" s="212"/>
      <c r="AF100" s="212"/>
      <c r="AG100" s="212" t="s">
        <v>241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41">
        <v>86</v>
      </c>
      <c r="B101" s="242" t="s">
        <v>276</v>
      </c>
      <c r="C101" s="255" t="s">
        <v>277</v>
      </c>
      <c r="D101" s="243" t="s">
        <v>108</v>
      </c>
      <c r="E101" s="244">
        <v>1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21</v>
      </c>
      <c r="M101" s="230">
        <f>G101*(1+L101/100)</f>
        <v>0</v>
      </c>
      <c r="N101" s="229">
        <v>0</v>
      </c>
      <c r="O101" s="229">
        <f>ROUND(E101*N101,2)</f>
        <v>0</v>
      </c>
      <c r="P101" s="229">
        <v>0</v>
      </c>
      <c r="Q101" s="229">
        <f>ROUND(E101*P101,2)</f>
        <v>0</v>
      </c>
      <c r="R101" s="230"/>
      <c r="S101" s="230" t="s">
        <v>109</v>
      </c>
      <c r="T101" s="230" t="s">
        <v>110</v>
      </c>
      <c r="U101" s="230">
        <v>0</v>
      </c>
      <c r="V101" s="230">
        <f>ROUND(E101*U101,2)</f>
        <v>0</v>
      </c>
      <c r="W101" s="230"/>
      <c r="X101" s="230" t="s">
        <v>111</v>
      </c>
      <c r="Y101" s="230" t="s">
        <v>112</v>
      </c>
      <c r="Z101" s="212"/>
      <c r="AA101" s="212"/>
      <c r="AB101" s="212"/>
      <c r="AC101" s="212"/>
      <c r="AD101" s="212"/>
      <c r="AE101" s="212"/>
      <c r="AF101" s="212"/>
      <c r="AG101" s="212" t="s">
        <v>241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x14ac:dyDescent="0.25">
      <c r="A102" s="3"/>
      <c r="B102" s="4"/>
      <c r="C102" s="256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AE102">
        <v>12</v>
      </c>
      <c r="AF102">
        <v>21</v>
      </c>
      <c r="AG102" t="s">
        <v>90</v>
      </c>
    </row>
    <row r="103" spans="1:60" x14ac:dyDescent="0.25">
      <c r="A103" s="215"/>
      <c r="B103" s="216" t="s">
        <v>31</v>
      </c>
      <c r="C103" s="257"/>
      <c r="D103" s="217"/>
      <c r="E103" s="218"/>
      <c r="F103" s="218"/>
      <c r="G103" s="240">
        <f>G8+G18+G32+G45+G62+G75+G81+G97</f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AE103">
        <f>SUMIF(L7:L101,AE102,G7:G101)</f>
        <v>0</v>
      </c>
      <c r="AF103">
        <f>SUMIF(L7:L101,AF102,G7:G101)</f>
        <v>0</v>
      </c>
      <c r="AG103" t="s">
        <v>278</v>
      </c>
    </row>
    <row r="104" spans="1:60" x14ac:dyDescent="0.25">
      <c r="A104" s="3"/>
      <c r="B104" s="4"/>
      <c r="C104" s="256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60" x14ac:dyDescent="0.25">
      <c r="A105" s="3"/>
      <c r="B105" s="4"/>
      <c r="C105" s="256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60" x14ac:dyDescent="0.25">
      <c r="A106" s="219" t="s">
        <v>279</v>
      </c>
      <c r="B106" s="219"/>
      <c r="C106" s="258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60" x14ac:dyDescent="0.25">
      <c r="A107" s="220"/>
      <c r="B107" s="221"/>
      <c r="C107" s="259"/>
      <c r="D107" s="221"/>
      <c r="E107" s="221"/>
      <c r="F107" s="221"/>
      <c r="G107" s="222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AG107" t="s">
        <v>280</v>
      </c>
    </row>
    <row r="108" spans="1:60" x14ac:dyDescent="0.25">
      <c r="A108" s="223"/>
      <c r="B108" s="224"/>
      <c r="C108" s="260"/>
      <c r="D108" s="224"/>
      <c r="E108" s="224"/>
      <c r="F108" s="224"/>
      <c r="G108" s="225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5">
      <c r="A109" s="223"/>
      <c r="B109" s="224"/>
      <c r="C109" s="260"/>
      <c r="D109" s="224"/>
      <c r="E109" s="224"/>
      <c r="F109" s="224"/>
      <c r="G109" s="225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 x14ac:dyDescent="0.25">
      <c r="A110" s="223"/>
      <c r="B110" s="224"/>
      <c r="C110" s="260"/>
      <c r="D110" s="224"/>
      <c r="E110" s="224"/>
      <c r="F110" s="224"/>
      <c r="G110" s="225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 x14ac:dyDescent="0.25">
      <c r="A111" s="226"/>
      <c r="B111" s="227"/>
      <c r="C111" s="261"/>
      <c r="D111" s="227"/>
      <c r="E111" s="227"/>
      <c r="F111" s="227"/>
      <c r="G111" s="228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25">
      <c r="A112" s="3"/>
      <c r="B112" s="4"/>
      <c r="C112" s="256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3:33" x14ac:dyDescent="0.25">
      <c r="C113" s="262"/>
      <c r="D113" s="10"/>
      <c r="AG113" t="s">
        <v>281</v>
      </c>
    </row>
    <row r="114" spans="3:33" x14ac:dyDescent="0.25">
      <c r="D114" s="10"/>
    </row>
    <row r="115" spans="3:33" x14ac:dyDescent="0.25">
      <c r="D115" s="10"/>
    </row>
    <row r="116" spans="3:33" x14ac:dyDescent="0.25">
      <c r="D116" s="10"/>
    </row>
    <row r="117" spans="3:33" x14ac:dyDescent="0.25">
      <c r="D117" s="10"/>
    </row>
    <row r="118" spans="3:33" x14ac:dyDescent="0.25">
      <c r="D118" s="10"/>
    </row>
    <row r="119" spans="3:33" x14ac:dyDescent="0.25">
      <c r="D119" s="10"/>
    </row>
    <row r="120" spans="3:33" x14ac:dyDescent="0.25">
      <c r="D120" s="10"/>
    </row>
    <row r="121" spans="3:33" x14ac:dyDescent="0.25">
      <c r="D121" s="10"/>
    </row>
    <row r="122" spans="3:33" x14ac:dyDescent="0.25">
      <c r="D122" s="10"/>
    </row>
    <row r="123" spans="3:33" x14ac:dyDescent="0.25">
      <c r="D123" s="10"/>
    </row>
    <row r="124" spans="3:33" x14ac:dyDescent="0.25">
      <c r="D124" s="10"/>
    </row>
    <row r="125" spans="3:33" x14ac:dyDescent="0.25">
      <c r="D125" s="10"/>
    </row>
    <row r="126" spans="3:33" x14ac:dyDescent="0.25">
      <c r="D126" s="10"/>
    </row>
    <row r="127" spans="3:33" x14ac:dyDescent="0.25">
      <c r="D127" s="10"/>
    </row>
    <row r="128" spans="3:33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1o4vHbGFUyhl0WFXVyQ8SZNne/Wnd3h3WcZpekghIkjls+OQHkc05A9At8pVR/kr3Rx6kIgYXuOHNhgLdLCXw==" saltValue="qaL/cpXeuTRKt1agupqJsw==" spinCount="100000" sheet="1" formatRows="0"/>
  <mergeCells count="6">
    <mergeCell ref="A1:G1"/>
    <mergeCell ref="C2:G2"/>
    <mergeCell ref="C3:G3"/>
    <mergeCell ref="C4:G4"/>
    <mergeCell ref="A106:C106"/>
    <mergeCell ref="A107:G11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SO 15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SO 15 Pol'!Názvy_tisku</vt:lpstr>
      <vt:lpstr>oadresa</vt:lpstr>
      <vt:lpstr>Stavba!Objednatel</vt:lpstr>
      <vt:lpstr>Stavba!Objekt</vt:lpstr>
      <vt:lpstr>'SO SO 15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Filip</dc:creator>
  <cp:lastModifiedBy>Tomáš Filip</cp:lastModifiedBy>
  <cp:lastPrinted>2019-03-19T12:27:02Z</cp:lastPrinted>
  <dcterms:created xsi:type="dcterms:W3CDTF">2009-04-08T07:15:50Z</dcterms:created>
  <dcterms:modified xsi:type="dcterms:W3CDTF">2025-01-27T16:27:30Z</dcterms:modified>
</cp:coreProperties>
</file>