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kty\ZŠ Lanškroun\VZ\Nadlimit\ZD - Lanškroun nadlimit\"/>
    </mc:Choice>
  </mc:AlternateContent>
  <xr:revisionPtr revIDLastSave="0" documentId="13_ncr:1_{3460B1FE-6CAA-4EE1-92B2-A794DEBD2E63}" xr6:coauthVersionLast="36" xr6:coauthVersionMax="36" xr10:uidLastSave="{00000000-0000-0000-0000-000000000000}"/>
  <bookViews>
    <workbookView xWindow="0" yWindow="0" windowWidth="23040" windowHeight="8196" activeTab="1" xr2:uid="{00000000-000D-0000-FFFF-FFFF00000000}"/>
  </bookViews>
  <sheets>
    <sheet name="Souhrn" sheetId="2" r:id="rId1"/>
    <sheet name="109, MMU robotiky " sheetId="1" r:id="rId2"/>
    <sheet name="Fyzika, Chemie" sheetId="3" r:id="rId3"/>
  </sheets>
  <calcPr calcId="191029"/>
</workbook>
</file>

<file path=xl/calcChain.xml><?xml version="1.0" encoding="utf-8"?>
<calcChain xmlns="http://schemas.openxmlformats.org/spreadsheetml/2006/main">
  <c r="E8" i="3" l="1"/>
  <c r="G8" i="3"/>
  <c r="F8" i="3" s="1"/>
  <c r="E9" i="3"/>
  <c r="G9" i="3"/>
  <c r="F9" i="3" s="1"/>
  <c r="E10" i="3"/>
  <c r="G10" i="3"/>
  <c r="F10" i="3" s="1"/>
  <c r="E11" i="3"/>
  <c r="G11" i="3" s="1"/>
  <c r="F11" i="3" s="1"/>
  <c r="E12" i="3"/>
  <c r="G12" i="3" s="1"/>
  <c r="F12" i="3" s="1"/>
  <c r="E13" i="3" l="1"/>
  <c r="G13" i="3" l="1"/>
  <c r="F13" i="3" s="1"/>
  <c r="C6" i="2"/>
  <c r="D6" i="2" s="1"/>
  <c r="E6" i="2" s="1"/>
  <c r="E8" i="1"/>
  <c r="G8" i="1" s="1"/>
  <c r="F8" i="1" s="1"/>
  <c r="E14" i="1" l="1"/>
  <c r="E13" i="1"/>
  <c r="G13" i="1" s="1"/>
  <c r="F13" i="1" s="1"/>
  <c r="E12" i="1"/>
  <c r="G12" i="1" s="1"/>
  <c r="F12" i="1" s="1"/>
  <c r="E11" i="1"/>
  <c r="G11" i="1" s="1"/>
  <c r="F11" i="1" s="1"/>
  <c r="E10" i="1"/>
  <c r="G10" i="1" s="1"/>
  <c r="F10" i="1" s="1"/>
  <c r="G14" i="1" l="1"/>
  <c r="F14" i="1" s="1"/>
  <c r="E15" i="1"/>
  <c r="C5" i="2" s="1"/>
  <c r="E9" i="1"/>
  <c r="G9" i="1" s="1"/>
  <c r="F9" i="1" s="1"/>
  <c r="D5" i="2" l="1"/>
  <c r="C7" i="2"/>
  <c r="E7" i="1"/>
  <c r="E5" i="2" l="1"/>
  <c r="E7" i="2" s="1"/>
  <c r="D7" i="2"/>
  <c r="G7" i="1"/>
  <c r="F7" i="1" s="1"/>
  <c r="G15" i="1" l="1"/>
  <c r="F15" i="1" s="1"/>
</calcChain>
</file>

<file path=xl/sharedStrings.xml><?xml version="1.0" encoding="utf-8"?>
<sst xmlns="http://schemas.openxmlformats.org/spreadsheetml/2006/main" count="55" uniqueCount="33">
  <si>
    <t>Název</t>
  </si>
  <si>
    <t>Jedn.</t>
  </si>
  <si>
    <t>Mn.</t>
  </si>
  <si>
    <t>Cena/ks</t>
  </si>
  <si>
    <t>Cena bez DPH</t>
  </si>
  <si>
    <t>Cena s DPH</t>
  </si>
  <si>
    <t>ks</t>
  </si>
  <si>
    <t>DPH 21%</t>
  </si>
  <si>
    <r>
      <t xml:space="preserve">Multifunkční robot - minimální požadavky:
</t>
    </r>
    <r>
      <rPr>
        <sz val="8"/>
        <rFont val="Arial"/>
        <family val="2"/>
        <charset val="238"/>
      </rPr>
      <t>Multifunkční robot „vše v jednom“ pro výuku algoritmického myšlení, základy programování a STEAM výuku. Mezi základní funkcionality a „dovednosti“ patří: pohyb, světelné efekty, zvukové efekty, senzory světla, zvuku a barev, nárazníky a dotykové plochy, šplhání, psaní a mazání na magnetické tabuli, Možnost umístění  fixy pro psaní s pomocí robota.Software je dostupný zdarma včetně galerie připravených lekcí. Možnost zapojení začátečníků i pokročilých
studentů. SW disponuje 3 úrovněmi kódování. Pro testování a debugging nebo v případě práce bez fyzického robota lze využívat
simulátor. Projekty lze snadno sdílet přes cloud, který je přímo v aplikaci. Možnost doplňků jako je 3D tisk a LEGO kompatibilita. Dostupnost software na PC, tabletech a mobilních zařízeních</t>
    </r>
  </si>
  <si>
    <r>
      <rPr>
        <b/>
        <u/>
        <sz val="8"/>
        <rFont val="Arial"/>
        <family val="2"/>
        <charset val="238"/>
      </rPr>
      <t>Robotická stavebnice 1 -  třídní sada  - minimální požadavky:</t>
    </r>
    <r>
      <rPr>
        <sz val="8"/>
        <rFont val="Arial"/>
        <family val="2"/>
        <charset val="238"/>
      </rPr>
      <t xml:space="preserve">
Sestava pro třídu (12-18 žáků), obsahuje 6x programovatelný robot pro děti, 6x kódovací tabulku, 3x herní podložku, tašku pro uskladnění a přenášení, nabíječku robotů.  Programování robota tlačítky na zádech robot bezdrátovou kódovací tabulkou s příkazy nebo programovací aplikací (založenou na Scratch). Cena včetně dopravy, zaškolení.</t>
    </r>
  </si>
  <si>
    <r>
      <rPr>
        <b/>
        <u/>
        <sz val="8"/>
        <rFont val="Arial"/>
        <family val="2"/>
        <charset val="238"/>
      </rPr>
      <t>Robotická stavebnice 2 -  třídní sada  - minimální požadavky:</t>
    </r>
    <r>
      <rPr>
        <sz val="8"/>
        <rFont val="Arial"/>
        <family val="2"/>
        <charset val="238"/>
      </rPr>
      <t xml:space="preserve">
Robotická výuková stavebnice sada pro třídu (10-15 žáků), obsahuje 5x sadu (každá sada min. 270 konstrukčních a pohybových dílů, min. 1 motorem, min. 2 senzory a mozek robota s nabíjecí baterií). Dále potom sadu konstrukčních dílů navíc. Vše uloženo v plastových boxech. Součástí dodávka je sw aplikace (založenou na Scratch). Cena včetně dopravy, zaškolení.</t>
    </r>
  </si>
  <si>
    <r>
      <rPr>
        <b/>
        <u/>
        <sz val="8"/>
        <rFont val="Arial"/>
        <family val="2"/>
        <charset val="238"/>
      </rPr>
      <t>Robotická stavebnice 3  - minimální požadavky:</t>
    </r>
    <r>
      <rPr>
        <sz val="8"/>
        <rFont val="Arial"/>
        <family val="2"/>
        <charset val="238"/>
      </rPr>
      <t xml:space="preserve">
Sada pro 1 skupinku žáků obsahuje mozek robota s baterií a nabíječkou, dálkový ovladač s baterií a USB kabelem, 4x motor, 1x gyro senzor, 2x nárazníkový senzor, 2x tlačítko s LED, 1x senzor vzdálenosti, 1x senzor barev, platové konstrukční díly a nosníky,
plastový box na uskladnění stavebnice a přenášení.</t>
    </r>
  </si>
  <si>
    <r>
      <rPr>
        <b/>
        <u/>
        <sz val="8"/>
        <rFont val="Arial"/>
        <family val="2"/>
        <charset val="238"/>
      </rPr>
      <t xml:space="preserve">Robotická stavebnice 3 -  rozšíření  - minimální požadavky:  
</t>
    </r>
    <r>
      <rPr>
        <sz val="8"/>
        <rFont val="Arial"/>
        <family val="2"/>
        <charset val="238"/>
      </rPr>
      <t xml:space="preserve">další mechanické díly k robotické stavebnici č.3 -  více než 800 konstrukčních dílů –
nosníky, spojovací díly a čepy, hřídele, kola a gumové pásky, točny.
</t>
    </r>
  </si>
  <si>
    <t>Vyplňte žlutě podbarvená políčka</t>
  </si>
  <si>
    <t xml:space="preserve">Pokud specifikace položky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poptávkového řízení to při zpracování nabídky bude chápat jako vymezení kvalitativního standardu. V tomto případě je účastník poptávkového řízení oprávněn v nabídce uvést i jiné, kvalitativně a technicky obdobné řešení, které splňuje minimálně požadované standardy a odpovídá uvedeným parametrům. </t>
  </si>
  <si>
    <t>Souhrn</t>
  </si>
  <si>
    <t>DPH 21 %</t>
  </si>
  <si>
    <t>Cena celkem s DPH</t>
  </si>
  <si>
    <t>Celkem</t>
  </si>
  <si>
    <t xml:space="preserve">Pomůcky  - 109, MMU robotiky </t>
  </si>
  <si>
    <t xml:space="preserve">109, MMU robotiky </t>
  </si>
  <si>
    <t>Vyplňte žlutě podbarvené políčka</t>
  </si>
  <si>
    <r>
      <rPr>
        <b/>
        <u/>
        <sz val="8"/>
        <rFont val="Arial"/>
        <family val="2"/>
        <charset val="238"/>
      </rPr>
      <t xml:space="preserve">Bunsenův laboratorní kahan pro plynovou kartuši s ventilem + náhradní kartuše: 
</t>
    </r>
    <r>
      <rPr>
        <sz val="8"/>
        <rFont val="Arial"/>
        <family val="2"/>
        <charset val="238"/>
      </rPr>
      <t>Pro kahany s kartuší na propan/butan s automaticky zavírajícím pojistným ventilem. Můžete je jednoduše sejmout z kahanu, i když ještě nejsou prázdné
Výška kahanu s kartuší min. 150 mm, Kartuše k laboratornímu plynovému kahanu</t>
    </r>
  </si>
  <si>
    <t>Pomůcky - Fyzika, Chemie</t>
  </si>
  <si>
    <t>Fyzika, Chemie</t>
  </si>
  <si>
    <t>Název výrobce a PN produktu (případně jiná specifikace)</t>
  </si>
  <si>
    <r>
      <rPr>
        <b/>
        <u/>
        <sz val="8"/>
        <rFont val="Arial"/>
        <family val="2"/>
        <charset val="238"/>
      </rPr>
      <t xml:space="preserve">Žákovská sada pro experimenty v učebně fyziky 1: 
</t>
    </r>
    <r>
      <rPr>
        <sz val="8"/>
        <rFont val="Arial"/>
        <family val="2"/>
        <charset val="238"/>
      </rPr>
      <t xml:space="preserve">Obsahuje minimálně
plastový kufřík pro bezpečné uložení senzorů
Bezdrátový senzor teploty, bezdrátový senzor tlaku, bezdrátový senzor napětí, světelný senzor,bezdrátový senzor pohybu, bezdrátový senzor magnetického pole
software pro komunikaci s čidly a záznam měření, úlohy na USB                                                                                                                                         
</t>
    </r>
  </si>
  <si>
    <r>
      <rPr>
        <b/>
        <u/>
        <sz val="8"/>
        <rFont val="Arial"/>
        <family val="2"/>
        <charset val="238"/>
      </rPr>
      <t xml:space="preserve">Žákovská sada pro experimenty v učebně fyziky 2: 
</t>
    </r>
    <r>
      <rPr>
        <sz val="8"/>
        <rFont val="Arial"/>
        <family val="2"/>
        <charset val="238"/>
      </rPr>
      <t xml:space="preserve">Obsahuje minimálně
plastový kufřík pro bezpečné uložení senzorů
Bezdrátový senzor proudu, Bezdrátový senzor zvuku,senzor rotace            
</t>
    </r>
  </si>
  <si>
    <r>
      <rPr>
        <b/>
        <u/>
        <sz val="8"/>
        <rFont val="Arial"/>
        <family val="2"/>
        <charset val="238"/>
      </rPr>
      <t xml:space="preserve">Žákovská sada pro experimenty v učebně chemie 1: 
</t>
    </r>
    <r>
      <rPr>
        <sz val="8"/>
        <rFont val="Arial"/>
        <family val="2"/>
        <charset val="238"/>
      </rPr>
      <t xml:space="preserve">Obsahuje minimálně
plastový kufřík pro bezpečné uložení senzorů
Bezdrátový senzor teploty, Bezdrátový senzor pH, Bezdrátový CO2 senzor, Bezdrátový senzor vodivosti, Bezdrátový kolorimetr a turbidimetr
software pro komunikaci s čidly a záznam měření, metodika, úlohy na USB                              
</t>
    </r>
  </si>
  <si>
    <r>
      <rPr>
        <b/>
        <u/>
        <sz val="8"/>
        <rFont val="Arial"/>
        <family val="2"/>
        <charset val="238"/>
      </rPr>
      <t xml:space="preserve">Žákovská sada pro experimenty v učebně chemie 2: </t>
    </r>
    <r>
      <rPr>
        <sz val="8"/>
        <rFont val="Arial"/>
        <family val="2"/>
        <charset val="238"/>
      </rPr>
      <t xml:space="preserve">
Obsahuje minimálně
plastový kufřík pro bezpečné uložení senzorů
Bezdrátový senzor tlaku, Bezdrátový senzor plynného O2, Bezdrátový čítač kapek
</t>
    </r>
  </si>
  <si>
    <r>
      <rPr>
        <b/>
        <u/>
        <sz val="8"/>
        <rFont val="Arial"/>
        <family val="2"/>
        <charset val="238"/>
      </rPr>
      <t xml:space="preserve">Modulový robotický konstrukční set - minimální požadavky:
</t>
    </r>
    <r>
      <rPr>
        <sz val="8"/>
        <rFont val="Arial"/>
        <family val="2"/>
        <charset val="238"/>
      </rPr>
      <t xml:space="preserve">modulový robotický konstrukční set, který lze využít v různých předmětech.
Obsahuje min. 
1x funkční modul se dvěma servomotory - slouží k pohybu příslušenství robota, obsahuje dobíjecí baterii a malý počítač, komunikuje bezdrátově
1x funkční modul se dvěma DC motory -  slouží k pohybu robota v prostoru, obsahuje kola, dobíjecí baterii a malý počítač, komunikuje bezdrátově
2x dongle pro bezdrátové programování
2x stavební modul
2x modul k připojení vlastních 3D tištěných modelů
1x bludiště
1x adaptér
1x laserové ukazovátko
umožňuje vizuální programování a textové programování v Pythonu. </t>
    </r>
  </si>
  <si>
    <r>
      <rPr>
        <b/>
        <u/>
        <sz val="8"/>
        <rFont val="Arial"/>
        <family val="2"/>
        <charset val="238"/>
      </rPr>
      <t xml:space="preserve">Stavebnice pro výuku robotiky - minimální požadavky:
</t>
    </r>
    <r>
      <rPr>
        <sz val="8"/>
        <rFont val="Arial"/>
        <family val="2"/>
        <charset val="238"/>
      </rPr>
      <t xml:space="preserve">Programovatelná robotická sada pro zajištění výuky STEAM pro studenty 6.-8. ročníků základní školy.Obsahuje min.  500 stavebních prvků, Programovatelný Hub se světelnou maticí a 6 vstupními / výstupními porty,Senzor vzdálenosti, Senzor síly, Barevný senzor,tři motory, dobíjecí baterii. Bluetooth konektivita.   Lze programovat pomocí volně dostupné aplikace.                        
</t>
    </r>
  </si>
  <si>
    <r>
      <rPr>
        <b/>
        <u/>
        <sz val="8"/>
        <rFont val="Arial"/>
        <family val="2"/>
        <charset val="238"/>
      </rPr>
      <t xml:space="preserve">Mechanická konstrukční stavebnice - minimální požadavky:
</t>
    </r>
    <r>
      <rPr>
        <sz val="8"/>
        <rFont val="Arial"/>
        <family val="2"/>
        <charset val="238"/>
      </rPr>
      <t xml:space="preserve">pro technickou výchovu studentů umožňující sestavování
reálných a plně funkčních celků jako jsou fyzikální modely vah, kladky či vozítka. Základem sady jsou profily z hliníku či jiného vysoce odolného a lehkého materiálu doplněné o robustní spojovací prvky. Sada obsahuje minimálně 16 kol o průměru 10 - 20 cm, elektrický motor, baterii a kotoučovou brzdu. Součástí dodávky jsou české manuály k sestavení min. 20 konstrukcí. Vše přehledně uloženo v úložném boxu s otvory pro jednotlivé komponenty       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</si>
</sst>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color theme="9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3" fontId="4" fillId="0" borderId="2" xfId="1" applyNumberFormat="1" applyFont="1" applyBorder="1" applyAlignment="1">
      <alignment horizontal="center" vertical="center" wrapText="1"/>
    </xf>
    <xf numFmtId="3" fontId="4" fillId="3" borderId="4" xfId="1" applyNumberFormat="1" applyFont="1" applyFill="1" applyBorder="1" applyAlignment="1">
      <alignment vertical="center" wrapText="1"/>
    </xf>
    <xf numFmtId="3" fontId="4" fillId="3" borderId="3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left" vertical="center" wrapText="1"/>
    </xf>
    <xf numFmtId="4" fontId="5" fillId="0" borderId="1" xfId="1" applyNumberFormat="1" applyFont="1" applyBorder="1" applyAlignment="1">
      <alignment horizontal="left" vertical="center" wrapText="1"/>
    </xf>
    <xf numFmtId="4" fontId="4" fillId="3" borderId="3" xfId="1" applyNumberFormat="1" applyFont="1" applyFill="1" applyBorder="1" applyAlignment="1">
      <alignment horizontal="left" vertical="center" wrapText="1"/>
    </xf>
    <xf numFmtId="4" fontId="4" fillId="3" borderId="3" xfId="1" applyNumberFormat="1" applyFont="1" applyFill="1" applyBorder="1" applyAlignment="1">
      <alignment horizontal="left" vertical="center" wrapText="1" indent="1"/>
    </xf>
    <xf numFmtId="4" fontId="5" fillId="3" borderId="3" xfId="1" applyNumberFormat="1" applyFont="1" applyFill="1" applyBorder="1" applyAlignment="1">
      <alignment horizontal="left" vertical="center" wrapText="1" indent="1"/>
    </xf>
    <xf numFmtId="4" fontId="2" fillId="4" borderId="1" xfId="1" applyNumberFormat="1" applyFont="1" applyFill="1" applyBorder="1" applyAlignment="1">
      <alignment horizontal="left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3" fontId="2" fillId="0" borderId="5" xfId="1" applyNumberFormat="1" applyFont="1" applyBorder="1" applyAlignment="1">
      <alignment horizontal="center" vertical="center" wrapText="1"/>
    </xf>
    <xf numFmtId="4" fontId="2" fillId="4" borderId="5" xfId="1" applyNumberFormat="1" applyFont="1" applyFill="1" applyBorder="1" applyAlignment="1">
      <alignment horizontal="left" vertical="center" wrapText="1"/>
    </xf>
    <xf numFmtId="4" fontId="4" fillId="0" borderId="5" xfId="1" applyNumberFormat="1" applyFont="1" applyBorder="1" applyAlignment="1">
      <alignment horizontal="left" vertical="center" wrapText="1"/>
    </xf>
    <xf numFmtId="4" fontId="5" fillId="0" borderId="5" xfId="1" applyNumberFormat="1" applyFont="1" applyBorder="1" applyAlignment="1">
      <alignment horizontal="left" vertical="center" wrapText="1"/>
    </xf>
    <xf numFmtId="3" fontId="5" fillId="3" borderId="7" xfId="1" applyNumberFormat="1" applyFont="1" applyFill="1" applyBorder="1" applyAlignment="1">
      <alignment vertical="center" wrapText="1"/>
    </xf>
    <xf numFmtId="3" fontId="5" fillId="3" borderId="8" xfId="1" applyNumberFormat="1" applyFont="1" applyFill="1" applyBorder="1" applyAlignment="1">
      <alignment horizontal="center" vertical="center" wrapText="1"/>
    </xf>
    <xf numFmtId="3" fontId="5" fillId="3" borderId="9" xfId="1" applyNumberFormat="1" applyFont="1" applyFill="1" applyBorder="1" applyAlignment="1">
      <alignment horizontal="center" vertical="center" wrapText="1"/>
    </xf>
    <xf numFmtId="3" fontId="5" fillId="3" borderId="10" xfId="1" applyNumberFormat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center" wrapText="1"/>
    </xf>
    <xf numFmtId="0" fontId="7" fillId="0" borderId="0" xfId="0" applyFont="1"/>
    <xf numFmtId="0" fontId="0" fillId="0" borderId="1" xfId="0" applyBorder="1"/>
    <xf numFmtId="0" fontId="0" fillId="6" borderId="1" xfId="0" applyFill="1" applyBorder="1"/>
    <xf numFmtId="2" fontId="0" fillId="0" borderId="1" xfId="0" applyNumberFormat="1" applyBorder="1"/>
    <xf numFmtId="4" fontId="2" fillId="4" borderId="18" xfId="1" applyNumberFormat="1" applyFont="1" applyFill="1" applyBorder="1" applyAlignment="1">
      <alignment horizontal="left" vertical="center" wrapText="1"/>
    </xf>
    <xf numFmtId="3" fontId="2" fillId="0" borderId="18" xfId="1" applyNumberFormat="1" applyFont="1" applyBorder="1" applyAlignment="1">
      <alignment horizontal="center" vertical="center" wrapText="1"/>
    </xf>
    <xf numFmtId="0" fontId="2" fillId="5" borderId="18" xfId="1" applyFont="1" applyFill="1" applyBorder="1" applyAlignment="1">
      <alignment vertical="top" wrapText="1"/>
    </xf>
    <xf numFmtId="3" fontId="5" fillId="3" borderId="1" xfId="1" applyNumberFormat="1" applyFont="1" applyFill="1" applyBorder="1" applyAlignment="1">
      <alignment horizontal="center" vertical="center" wrapText="1"/>
    </xf>
    <xf numFmtId="3" fontId="5" fillId="3" borderId="2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vertical="center" wrapText="1"/>
    </xf>
    <xf numFmtId="2" fontId="7" fillId="6" borderId="1" xfId="0" applyNumberFormat="1" applyFont="1" applyFill="1" applyBorder="1"/>
    <xf numFmtId="0" fontId="7" fillId="6" borderId="1" xfId="0" applyFont="1" applyFill="1" applyBorder="1"/>
    <xf numFmtId="0" fontId="0" fillId="4" borderId="1" xfId="0" applyFill="1" applyBorder="1"/>
    <xf numFmtId="4" fontId="0" fillId="4" borderId="1" xfId="0" applyNumberFormat="1" applyFill="1" applyBorder="1"/>
    <xf numFmtId="3" fontId="5" fillId="3" borderId="19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Normální" xfId="0" builtinId="0"/>
    <cellStyle name="Normální 10" xfId="2" xr:uid="{00000000-0005-0000-0000-000001000000}"/>
    <cellStyle name="normální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D5445-7235-49C8-8B45-257E327BF97C}">
  <dimension ref="B4:E7"/>
  <sheetViews>
    <sheetView workbookViewId="0">
      <selection activeCell="D14" sqref="D14"/>
    </sheetView>
  </sheetViews>
  <sheetFormatPr defaultRowHeight="14.4" x14ac:dyDescent="0.3"/>
  <cols>
    <col min="2" max="2" width="29.109375" customWidth="1"/>
    <col min="3" max="4" width="17.44140625" customWidth="1"/>
    <col min="5" max="5" width="19.33203125" customWidth="1"/>
  </cols>
  <sheetData>
    <row r="4" spans="2:5" x14ac:dyDescent="0.3">
      <c r="B4" s="36" t="s">
        <v>15</v>
      </c>
      <c r="C4" s="36" t="s">
        <v>4</v>
      </c>
      <c r="D4" s="36" t="s">
        <v>16</v>
      </c>
      <c r="E4" s="36" t="s">
        <v>17</v>
      </c>
    </row>
    <row r="5" spans="2:5" x14ac:dyDescent="0.3">
      <c r="B5" s="26" t="s">
        <v>20</v>
      </c>
      <c r="C5" s="28">
        <f>'109, MMU robotiky '!E15</f>
        <v>0</v>
      </c>
      <c r="D5" s="28">
        <f>C5*0.21</f>
        <v>0</v>
      </c>
      <c r="E5" s="28">
        <f>D5+C5</f>
        <v>0</v>
      </c>
    </row>
    <row r="6" spans="2:5" x14ac:dyDescent="0.3">
      <c r="B6" s="26" t="s">
        <v>24</v>
      </c>
      <c r="C6" s="28">
        <f>'Fyzika, Chemie'!E13</f>
        <v>0</v>
      </c>
      <c r="D6" s="28">
        <f>C6*0.21</f>
        <v>0</v>
      </c>
      <c r="E6" s="28">
        <f>D6+C6</f>
        <v>0</v>
      </c>
    </row>
    <row r="7" spans="2:5" x14ac:dyDescent="0.3">
      <c r="B7" s="27" t="s">
        <v>18</v>
      </c>
      <c r="C7" s="35">
        <f>C5+C6</f>
        <v>0</v>
      </c>
      <c r="D7" s="35">
        <f>D5+D6</f>
        <v>0</v>
      </c>
      <c r="E7" s="35">
        <f>E5+E6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topLeftCell="A4" zoomScaleNormal="100" workbookViewId="0">
      <selection activeCell="A8" sqref="A8"/>
    </sheetView>
  </sheetViews>
  <sheetFormatPr defaultRowHeight="14.4" x14ac:dyDescent="0.3"/>
  <cols>
    <col min="1" max="1" width="109.109375" customWidth="1"/>
    <col min="2" max="2" width="5" style="1" customWidth="1"/>
    <col min="3" max="3" width="4.5546875" style="1" customWidth="1"/>
    <col min="4" max="4" width="10.44140625" style="1" customWidth="1"/>
    <col min="5" max="5" width="10.88671875" style="1" customWidth="1"/>
    <col min="6" max="6" width="9.88671875" style="1" customWidth="1"/>
    <col min="7" max="7" width="11.88671875" style="1" customWidth="1"/>
    <col min="8" max="8" width="11.33203125" bestFit="1" customWidth="1"/>
  </cols>
  <sheetData>
    <row r="1" spans="1:8" s="2" customFormat="1" ht="14.4" customHeight="1" x14ac:dyDescent="0.3">
      <c r="A1" s="41" t="s">
        <v>14</v>
      </c>
      <c r="B1" s="42"/>
      <c r="C1" s="42"/>
      <c r="D1" s="42"/>
      <c r="E1" s="42"/>
      <c r="F1" s="42"/>
      <c r="G1" s="43"/>
    </row>
    <row r="2" spans="1:8" s="2" customFormat="1" x14ac:dyDescent="0.3">
      <c r="A2" s="44"/>
      <c r="B2" s="45"/>
      <c r="C2" s="45"/>
      <c r="D2" s="45"/>
      <c r="E2" s="45"/>
      <c r="F2" s="45"/>
      <c r="G2" s="46"/>
    </row>
    <row r="3" spans="1:8" s="2" customFormat="1" x14ac:dyDescent="0.3">
      <c r="A3" s="47"/>
      <c r="B3" s="48"/>
      <c r="C3" s="48"/>
      <c r="D3" s="48"/>
      <c r="E3" s="48"/>
      <c r="F3" s="48"/>
      <c r="G3" s="49"/>
    </row>
    <row r="4" spans="1:8" ht="27" customHeight="1" x14ac:dyDescent="0.3">
      <c r="A4" s="40" t="s">
        <v>19</v>
      </c>
      <c r="B4" s="40"/>
      <c r="C4" s="40"/>
      <c r="D4" s="40"/>
      <c r="E4" s="40"/>
      <c r="F4" s="40"/>
      <c r="G4" s="40"/>
    </row>
    <row r="5" spans="1:8" ht="24.75" customHeight="1" thickBot="1" x14ac:dyDescent="0.35">
      <c r="A5" s="40"/>
      <c r="B5" s="40"/>
      <c r="C5" s="40"/>
      <c r="D5" s="40"/>
      <c r="E5" s="40"/>
      <c r="F5" s="40"/>
      <c r="G5" s="40"/>
    </row>
    <row r="6" spans="1:8" ht="41.4" customHeight="1" thickBot="1" x14ac:dyDescent="0.35">
      <c r="A6" s="18" t="s">
        <v>0</v>
      </c>
      <c r="B6" s="19" t="s">
        <v>1</v>
      </c>
      <c r="C6" s="20" t="s">
        <v>2</v>
      </c>
      <c r="D6" s="20" t="s">
        <v>3</v>
      </c>
      <c r="E6" s="20" t="s">
        <v>4</v>
      </c>
      <c r="F6" s="20" t="s">
        <v>7</v>
      </c>
      <c r="G6" s="21" t="s">
        <v>5</v>
      </c>
      <c r="H6" s="21" t="s">
        <v>25</v>
      </c>
    </row>
    <row r="7" spans="1:8" ht="83.25" customHeight="1" x14ac:dyDescent="0.3">
      <c r="A7" s="22" t="s">
        <v>8</v>
      </c>
      <c r="B7" s="13" t="s">
        <v>6</v>
      </c>
      <c r="C7" s="14">
        <v>9</v>
      </c>
      <c r="D7" s="15"/>
      <c r="E7" s="16">
        <f t="shared" ref="E7:E14" si="0">ABS(C7*D7)</f>
        <v>0</v>
      </c>
      <c r="F7" s="16">
        <f t="shared" ref="F7:F14" si="1">ABS(G7-E7)</f>
        <v>0</v>
      </c>
      <c r="G7" s="17">
        <f t="shared" ref="G7:G14" si="2">ABS(E7*1.21)</f>
        <v>0</v>
      </c>
      <c r="H7" s="26"/>
    </row>
    <row r="8" spans="1:8" s="2" customFormat="1" ht="141" customHeight="1" x14ac:dyDescent="0.3">
      <c r="A8" s="24" t="s">
        <v>30</v>
      </c>
      <c r="B8" s="3" t="s">
        <v>6</v>
      </c>
      <c r="C8" s="6">
        <v>9</v>
      </c>
      <c r="D8" s="12"/>
      <c r="E8" s="7">
        <f t="shared" ref="E8" si="3">ABS(C8*D8)</f>
        <v>0</v>
      </c>
      <c r="F8" s="7">
        <f t="shared" ref="F8" si="4">ABS(G8-E8)</f>
        <v>0</v>
      </c>
      <c r="G8" s="8">
        <f t="shared" ref="G8" si="5">ABS(E8*1.21)</f>
        <v>0</v>
      </c>
      <c r="H8" s="26"/>
    </row>
    <row r="9" spans="1:8" s="2" customFormat="1" ht="60" customHeight="1" x14ac:dyDescent="0.3">
      <c r="A9" s="24" t="s">
        <v>31</v>
      </c>
      <c r="B9" s="3" t="s">
        <v>6</v>
      </c>
      <c r="C9" s="6">
        <v>9</v>
      </c>
      <c r="D9" s="12"/>
      <c r="E9" s="7">
        <f t="shared" si="0"/>
        <v>0</v>
      </c>
      <c r="F9" s="7">
        <f t="shared" si="1"/>
        <v>0</v>
      </c>
      <c r="G9" s="8">
        <f t="shared" si="2"/>
        <v>0</v>
      </c>
      <c r="H9" s="26"/>
    </row>
    <row r="10" spans="1:8" s="2" customFormat="1" ht="87.6" customHeight="1" x14ac:dyDescent="0.3">
      <c r="A10" s="24" t="s">
        <v>32</v>
      </c>
      <c r="B10" s="3" t="s">
        <v>6</v>
      </c>
      <c r="C10" s="6">
        <v>4</v>
      </c>
      <c r="D10" s="12"/>
      <c r="E10" s="7">
        <f t="shared" si="0"/>
        <v>0</v>
      </c>
      <c r="F10" s="7">
        <f t="shared" si="1"/>
        <v>0</v>
      </c>
      <c r="G10" s="8">
        <f t="shared" si="2"/>
        <v>0</v>
      </c>
      <c r="H10" s="26"/>
    </row>
    <row r="11" spans="1:8" s="2" customFormat="1" ht="75" customHeight="1" x14ac:dyDescent="0.3">
      <c r="A11" s="23" t="s">
        <v>9</v>
      </c>
      <c r="B11" s="3" t="s">
        <v>6</v>
      </c>
      <c r="C11" s="6">
        <v>1</v>
      </c>
      <c r="D11" s="12"/>
      <c r="E11" s="7">
        <f t="shared" si="0"/>
        <v>0</v>
      </c>
      <c r="F11" s="7">
        <f t="shared" si="1"/>
        <v>0</v>
      </c>
      <c r="G11" s="8">
        <f t="shared" si="2"/>
        <v>0</v>
      </c>
      <c r="H11" s="37"/>
    </row>
    <row r="12" spans="1:8" s="2" customFormat="1" ht="73.2" customHeight="1" x14ac:dyDescent="0.3">
      <c r="A12" s="24" t="s">
        <v>10</v>
      </c>
      <c r="B12" s="3" t="s">
        <v>6</v>
      </c>
      <c r="C12" s="6">
        <v>1</v>
      </c>
      <c r="D12" s="12"/>
      <c r="E12" s="7">
        <f t="shared" si="0"/>
        <v>0</v>
      </c>
      <c r="F12" s="7">
        <f t="shared" si="1"/>
        <v>0</v>
      </c>
      <c r="G12" s="8">
        <f t="shared" si="2"/>
        <v>0</v>
      </c>
      <c r="H12" s="37"/>
    </row>
    <row r="13" spans="1:8" s="2" customFormat="1" ht="55.2" customHeight="1" x14ac:dyDescent="0.3">
      <c r="A13" s="24" t="s">
        <v>11</v>
      </c>
      <c r="B13" s="3" t="s">
        <v>6</v>
      </c>
      <c r="C13" s="6">
        <v>4</v>
      </c>
      <c r="D13" s="12"/>
      <c r="E13" s="7">
        <f t="shared" si="0"/>
        <v>0</v>
      </c>
      <c r="F13" s="7">
        <f t="shared" si="1"/>
        <v>0</v>
      </c>
      <c r="G13" s="8">
        <f t="shared" si="2"/>
        <v>0</v>
      </c>
      <c r="H13" s="37"/>
    </row>
    <row r="14" spans="1:8" s="2" customFormat="1" ht="48.75" customHeight="1" x14ac:dyDescent="0.3">
      <c r="A14" s="23" t="s">
        <v>12</v>
      </c>
      <c r="B14" s="3" t="s">
        <v>6</v>
      </c>
      <c r="C14" s="6">
        <v>4</v>
      </c>
      <c r="D14" s="12"/>
      <c r="E14" s="7">
        <f t="shared" si="0"/>
        <v>0</v>
      </c>
      <c r="F14" s="7">
        <f t="shared" si="1"/>
        <v>0</v>
      </c>
      <c r="G14" s="8">
        <f t="shared" si="2"/>
        <v>0</v>
      </c>
      <c r="H14" s="38"/>
    </row>
    <row r="15" spans="1:8" ht="21.75" customHeight="1" thickBot="1" x14ac:dyDescent="0.35">
      <c r="A15" s="4"/>
      <c r="B15" s="5"/>
      <c r="C15" s="5"/>
      <c r="D15" s="9"/>
      <c r="E15" s="10">
        <f>SUM(E7:E14)</f>
        <v>0</v>
      </c>
      <c r="F15" s="10">
        <f t="shared" ref="F15" si="6">ABS(G15-E15)</f>
        <v>0</v>
      </c>
      <c r="G15" s="11">
        <f t="shared" ref="G15" si="7">ABS(E15*1.21)</f>
        <v>0</v>
      </c>
    </row>
    <row r="17" spans="1:1" x14ac:dyDescent="0.3">
      <c r="A17" s="25" t="s">
        <v>13</v>
      </c>
    </row>
  </sheetData>
  <mergeCells count="2">
    <mergeCell ref="A4:G5"/>
    <mergeCell ref="A1:G3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FEB0A-8CDF-416E-9B31-C0A0C1545BAF}">
  <dimension ref="A1:H15"/>
  <sheetViews>
    <sheetView topLeftCell="A7" zoomScaleNormal="100" workbookViewId="0">
      <selection activeCell="A12" sqref="A12"/>
    </sheetView>
  </sheetViews>
  <sheetFormatPr defaultRowHeight="14.4" x14ac:dyDescent="0.3"/>
  <cols>
    <col min="1" max="1" width="109.109375" style="2" customWidth="1"/>
    <col min="2" max="2" width="5" style="1" customWidth="1"/>
    <col min="3" max="3" width="4.5546875" style="1" customWidth="1"/>
    <col min="4" max="4" width="10.44140625" style="1" customWidth="1"/>
    <col min="5" max="5" width="10.88671875" style="1" customWidth="1"/>
    <col min="6" max="6" width="9.88671875" style="1" customWidth="1"/>
    <col min="7" max="7" width="11.88671875" style="1" customWidth="1"/>
    <col min="8" max="8" width="11.88671875" style="2" customWidth="1"/>
    <col min="9" max="9" width="11.33203125" style="2" bestFit="1" customWidth="1"/>
    <col min="10" max="16384" width="8.88671875" style="2"/>
  </cols>
  <sheetData>
    <row r="1" spans="1:8" x14ac:dyDescent="0.3">
      <c r="A1" s="50" t="s">
        <v>14</v>
      </c>
      <c r="B1" s="50"/>
      <c r="C1" s="50"/>
      <c r="D1" s="50"/>
      <c r="E1" s="50"/>
      <c r="F1" s="50"/>
      <c r="G1" s="50"/>
    </row>
    <row r="2" spans="1:8" x14ac:dyDescent="0.3">
      <c r="A2" s="50"/>
      <c r="B2" s="50"/>
      <c r="C2" s="50"/>
      <c r="D2" s="50"/>
      <c r="E2" s="50"/>
      <c r="F2" s="50"/>
      <c r="G2" s="50"/>
    </row>
    <row r="3" spans="1:8" x14ac:dyDescent="0.3">
      <c r="A3" s="50"/>
      <c r="B3" s="50"/>
      <c r="C3" s="50"/>
      <c r="D3" s="50"/>
      <c r="E3" s="50"/>
      <c r="F3" s="50"/>
      <c r="G3" s="50"/>
    </row>
    <row r="4" spans="1:8" x14ac:dyDescent="0.3">
      <c r="A4" s="50"/>
      <c r="B4" s="50"/>
      <c r="C4" s="50"/>
      <c r="D4" s="50"/>
      <c r="E4" s="50"/>
      <c r="F4" s="50"/>
      <c r="G4" s="50"/>
    </row>
    <row r="5" spans="1:8" ht="27" customHeight="1" x14ac:dyDescent="0.3">
      <c r="A5" s="40" t="s">
        <v>23</v>
      </c>
      <c r="B5" s="40"/>
      <c r="C5" s="40"/>
      <c r="D5" s="40"/>
      <c r="E5" s="40"/>
      <c r="F5" s="40"/>
      <c r="G5" s="40"/>
    </row>
    <row r="6" spans="1:8" ht="24.75" customHeight="1" thickBot="1" x14ac:dyDescent="0.35">
      <c r="A6" s="40"/>
      <c r="B6" s="40"/>
      <c r="C6" s="40"/>
      <c r="D6" s="40"/>
      <c r="E6" s="40"/>
      <c r="F6" s="40"/>
      <c r="G6" s="40"/>
    </row>
    <row r="7" spans="1:8" ht="41.4" customHeight="1" thickBot="1" x14ac:dyDescent="0.35">
      <c r="A7" s="34" t="s">
        <v>0</v>
      </c>
      <c r="B7" s="33" t="s">
        <v>1</v>
      </c>
      <c r="C7" s="32" t="s">
        <v>2</v>
      </c>
      <c r="D7" s="32" t="s">
        <v>3</v>
      </c>
      <c r="E7" s="32" t="s">
        <v>4</v>
      </c>
      <c r="F7" s="32" t="s">
        <v>7</v>
      </c>
      <c r="G7" s="32" t="s">
        <v>5</v>
      </c>
      <c r="H7" s="39" t="s">
        <v>25</v>
      </c>
    </row>
    <row r="8" spans="1:8" ht="60.6" customHeight="1" x14ac:dyDescent="0.3">
      <c r="A8" s="31" t="s">
        <v>26</v>
      </c>
      <c r="B8" s="3" t="s">
        <v>6</v>
      </c>
      <c r="C8" s="30">
        <v>11</v>
      </c>
      <c r="D8" s="29"/>
      <c r="E8" s="7">
        <f>ABS(C8*D8)</f>
        <v>0</v>
      </c>
      <c r="F8" s="7">
        <f t="shared" ref="F8:F13" si="0">ABS(G8-E8)</f>
        <v>0</v>
      </c>
      <c r="G8" s="8">
        <f t="shared" ref="G8:G13" si="1">ABS(E8*1.21)</f>
        <v>0</v>
      </c>
      <c r="H8" s="37"/>
    </row>
    <row r="9" spans="1:8" ht="52.8" customHeight="1" x14ac:dyDescent="0.3">
      <c r="A9" s="24" t="s">
        <v>27</v>
      </c>
      <c r="B9" s="3" t="s">
        <v>6</v>
      </c>
      <c r="C9" s="6">
        <v>11</v>
      </c>
      <c r="D9" s="12"/>
      <c r="E9" s="7">
        <f>ABS(C9*D9)</f>
        <v>0</v>
      </c>
      <c r="F9" s="7">
        <f t="shared" si="0"/>
        <v>0</v>
      </c>
      <c r="G9" s="8">
        <f t="shared" si="1"/>
        <v>0</v>
      </c>
      <c r="H9" s="37"/>
    </row>
    <row r="10" spans="1:8" ht="63" customHeight="1" x14ac:dyDescent="0.3">
      <c r="A10" s="23" t="s">
        <v>28</v>
      </c>
      <c r="B10" s="3" t="s">
        <v>6</v>
      </c>
      <c r="C10" s="6">
        <v>11</v>
      </c>
      <c r="D10" s="12"/>
      <c r="E10" s="7">
        <f>ABS(C10*D10)</f>
        <v>0</v>
      </c>
      <c r="F10" s="7">
        <f t="shared" si="0"/>
        <v>0</v>
      </c>
      <c r="G10" s="8">
        <f t="shared" si="1"/>
        <v>0</v>
      </c>
      <c r="H10" s="37"/>
    </row>
    <row r="11" spans="1:8" ht="50.4" customHeight="1" x14ac:dyDescent="0.3">
      <c r="A11" s="23" t="s">
        <v>29</v>
      </c>
      <c r="B11" s="3" t="s">
        <v>6</v>
      </c>
      <c r="C11" s="6">
        <v>11</v>
      </c>
      <c r="D11" s="12"/>
      <c r="E11" s="7">
        <f>ABS(C11*D11)</f>
        <v>0</v>
      </c>
      <c r="F11" s="7">
        <f t="shared" si="0"/>
        <v>0</v>
      </c>
      <c r="G11" s="8">
        <f t="shared" si="1"/>
        <v>0</v>
      </c>
      <c r="H11" s="37"/>
    </row>
    <row r="12" spans="1:8" ht="55.5" customHeight="1" x14ac:dyDescent="0.3">
      <c r="A12" s="24" t="s">
        <v>22</v>
      </c>
      <c r="B12" s="3" t="s">
        <v>6</v>
      </c>
      <c r="C12" s="6">
        <v>31</v>
      </c>
      <c r="D12" s="12"/>
      <c r="E12" s="7">
        <f>ABS(C12*D12)</f>
        <v>0</v>
      </c>
      <c r="F12" s="7">
        <f t="shared" si="0"/>
        <v>0</v>
      </c>
      <c r="G12" s="8">
        <f t="shared" si="1"/>
        <v>0</v>
      </c>
      <c r="H12" s="26"/>
    </row>
    <row r="13" spans="1:8" ht="21.75" customHeight="1" thickBot="1" x14ac:dyDescent="0.35">
      <c r="A13" s="4"/>
      <c r="B13" s="5"/>
      <c r="C13" s="5"/>
      <c r="D13" s="9"/>
      <c r="E13" s="10">
        <f>SUM(E8:E12)</f>
        <v>0</v>
      </c>
      <c r="F13" s="10">
        <f t="shared" si="0"/>
        <v>0</v>
      </c>
      <c r="G13" s="11">
        <f t="shared" si="1"/>
        <v>0</v>
      </c>
    </row>
    <row r="15" spans="1:8" x14ac:dyDescent="0.3">
      <c r="A15" s="25" t="s">
        <v>21</v>
      </c>
    </row>
  </sheetData>
  <mergeCells count="2">
    <mergeCell ref="A5:G6"/>
    <mergeCell ref="A1:G4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109, MMU robotiky </vt:lpstr>
      <vt:lpstr>Fyzika, Chemie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2014-01-02T11:53:21Z</cp:lastPrinted>
  <dcterms:created xsi:type="dcterms:W3CDTF">2010-09-01T07:26:13Z</dcterms:created>
  <dcterms:modified xsi:type="dcterms:W3CDTF">2024-04-04T15:59:04Z</dcterms:modified>
</cp:coreProperties>
</file>